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sgra\Desktop\"/>
    </mc:Choice>
  </mc:AlternateContent>
  <xr:revisionPtr revIDLastSave="0" documentId="13_ncr:1_{7B74DF04-3894-48A0-8DC6-A03463280228}" xr6:coauthVersionLast="36" xr6:coauthVersionMax="36" xr10:uidLastSave="{00000000-0000-0000-0000-000000000000}"/>
  <bookViews>
    <workbookView xWindow="120" yWindow="60" windowWidth="28512" windowHeight="12096" xr2:uid="{00000000-000D-0000-FFFF-FFFF00000000}"/>
  </bookViews>
  <sheets>
    <sheet name="resumo criterios" sheetId="1" r:id="rId1"/>
  </sheets>
  <calcPr calcId="191029"/>
</workbook>
</file>

<file path=xl/calcChain.xml><?xml version="1.0" encoding="utf-8"?>
<calcChain xmlns="http://schemas.openxmlformats.org/spreadsheetml/2006/main">
  <c r="L283" i="1" l="1"/>
  <c r="O282" i="1"/>
  <c r="O281" i="1"/>
  <c r="O279" i="1"/>
  <c r="O278" i="1"/>
  <c r="L273" i="1"/>
  <c r="O272" i="1"/>
  <c r="O271" i="1"/>
  <c r="O270" i="1"/>
  <c r="L265" i="1"/>
  <c r="O264" i="1"/>
  <c r="L259" i="1"/>
  <c r="O258" i="1"/>
  <c r="O257" i="1"/>
  <c r="O256" i="1"/>
  <c r="O255" i="1"/>
  <c r="O254" i="1"/>
  <c r="O253" i="1"/>
  <c r="O252" i="1"/>
  <c r="L247" i="1"/>
  <c r="O246" i="1"/>
  <c r="O245" i="1"/>
  <c r="O244" i="1"/>
  <c r="L239" i="1"/>
  <c r="O238" i="1"/>
  <c r="O237" i="1"/>
  <c r="O236" i="1"/>
  <c r="O235" i="1"/>
  <c r="L230" i="1"/>
  <c r="O229" i="1"/>
  <c r="O228" i="1"/>
  <c r="O227" i="1"/>
  <c r="O226" i="1"/>
  <c r="L221" i="1"/>
  <c r="O220" i="1"/>
  <c r="O219" i="1"/>
  <c r="O218" i="1"/>
  <c r="O217" i="1"/>
  <c r="O216" i="1"/>
  <c r="O215" i="1"/>
  <c r="O214" i="1"/>
  <c r="O213" i="1"/>
  <c r="O212" i="1"/>
  <c r="L207" i="1"/>
  <c r="O206" i="1"/>
  <c r="O205" i="1"/>
  <c r="O204" i="1"/>
  <c r="O203" i="1"/>
  <c r="O202" i="1"/>
  <c r="O201" i="1"/>
  <c r="L195" i="1"/>
  <c r="O194" i="1"/>
  <c r="O193" i="1"/>
  <c r="O192" i="1"/>
  <c r="O191" i="1"/>
  <c r="O190" i="1"/>
  <c r="O189" i="1"/>
  <c r="O188" i="1"/>
  <c r="O187" i="1"/>
  <c r="L182" i="1"/>
  <c r="R180" i="1"/>
  <c r="O178" i="1"/>
  <c r="O177" i="1"/>
  <c r="O176" i="1"/>
  <c r="O175" i="1"/>
  <c r="L170" i="1"/>
  <c r="O169" i="1"/>
  <c r="L164" i="1"/>
  <c r="O161" i="1"/>
  <c r="L156" i="1"/>
  <c r="O155" i="1"/>
  <c r="O154" i="1"/>
  <c r="O153" i="1"/>
  <c r="L148" i="1"/>
  <c r="O147" i="1"/>
  <c r="O146" i="1"/>
  <c r="O145" i="1"/>
  <c r="O144" i="1"/>
  <c r="O143" i="1"/>
  <c r="O142" i="1"/>
  <c r="L137" i="1"/>
  <c r="O136" i="1"/>
  <c r="L131" i="1"/>
  <c r="O130" i="1"/>
  <c r="O129" i="1"/>
  <c r="O128" i="1"/>
  <c r="O127" i="1"/>
  <c r="O126" i="1"/>
  <c r="O125" i="1"/>
  <c r="O124" i="1"/>
  <c r="L119" i="1"/>
  <c r="O118" i="1"/>
  <c r="O117" i="1"/>
  <c r="O116" i="1"/>
  <c r="L111" i="1"/>
  <c r="O110" i="1"/>
  <c r="O109" i="1"/>
  <c r="O108" i="1"/>
  <c r="O107" i="1"/>
  <c r="O106" i="1"/>
  <c r="O105" i="1"/>
  <c r="O104" i="1"/>
  <c r="O103" i="1"/>
  <c r="L98" i="1"/>
  <c r="O97" i="1"/>
  <c r="O96" i="1"/>
  <c r="O95" i="1"/>
  <c r="O94" i="1"/>
  <c r="O93" i="1"/>
  <c r="O92" i="1"/>
  <c r="O91" i="1"/>
  <c r="O90" i="1"/>
  <c r="L85" i="1"/>
  <c r="O84" i="1"/>
  <c r="L79" i="1"/>
  <c r="O78" i="1"/>
  <c r="O77" i="1"/>
  <c r="O76" i="1"/>
  <c r="O75" i="1"/>
  <c r="L70" i="1"/>
  <c r="O69" i="1"/>
  <c r="O68" i="1"/>
  <c r="O67" i="1"/>
  <c r="O66" i="1"/>
  <c r="O65" i="1"/>
  <c r="O64" i="1"/>
  <c r="O63" i="1"/>
  <c r="D62" i="1"/>
  <c r="O61" i="1"/>
  <c r="G61" i="1"/>
  <c r="O60" i="1"/>
  <c r="D56" i="1"/>
  <c r="L55" i="1"/>
  <c r="G55" i="1"/>
  <c r="O54" i="1"/>
  <c r="D50" i="1"/>
  <c r="L49" i="1"/>
  <c r="G49" i="1"/>
  <c r="O48" i="1"/>
  <c r="G48" i="1"/>
  <c r="G47" i="1"/>
  <c r="L43" i="1"/>
  <c r="O42" i="1"/>
  <c r="D42" i="1"/>
  <c r="O41" i="1"/>
  <c r="G41" i="1"/>
  <c r="G40" i="1"/>
  <c r="G39" i="1"/>
  <c r="G38" i="1"/>
  <c r="L36" i="1"/>
  <c r="O35" i="1"/>
  <c r="O34" i="1"/>
  <c r="D33" i="1"/>
  <c r="G32" i="1"/>
  <c r="L29" i="1"/>
  <c r="O28" i="1"/>
  <c r="O27" i="1"/>
  <c r="D27" i="1"/>
  <c r="O26" i="1"/>
  <c r="G26" i="1"/>
  <c r="G25" i="1"/>
  <c r="L21" i="1"/>
  <c r="O20" i="1"/>
  <c r="D20" i="1"/>
  <c r="G19" i="1"/>
  <c r="G18" i="1"/>
  <c r="G17" i="1"/>
  <c r="G16" i="1"/>
  <c r="L15" i="1"/>
  <c r="G15" i="1"/>
  <c r="O14" i="1"/>
  <c r="G14" i="1"/>
  <c r="L9" i="1"/>
  <c r="D9" i="1"/>
  <c r="O8" i="1"/>
  <c r="O7" i="1"/>
  <c r="G7" i="1"/>
  <c r="O6" i="1"/>
  <c r="G6" i="1"/>
</calcChain>
</file>

<file path=xl/sharedStrings.xml><?xml version="1.0" encoding="utf-8"?>
<sst xmlns="http://schemas.openxmlformats.org/spreadsheetml/2006/main" count="622" uniqueCount="206">
  <si>
    <t>CRITERIOS FUNCIONARIZACIÓN</t>
  </si>
  <si>
    <t>TIPO DE POSTO:</t>
  </si>
  <si>
    <t>MÉDICOS</t>
  </si>
  <si>
    <t>VARIOS</t>
  </si>
  <si>
    <t xml:space="preserve">CRITERIO </t>
  </si>
  <si>
    <t>PROPOSTA</t>
  </si>
  <si>
    <t>A1 24-28A</t>
  </si>
  <si>
    <t>COMPLEXOS RESIDENCIAIS DE ATENCIÓNS A PERSOAS DEPENDENTES. REALIZA GARDAS PRESENCIAIS/LOCALIZADAS</t>
  </si>
  <si>
    <t>A1 26-26</t>
  </si>
  <si>
    <t xml:space="preserve">DIRECTORES DE CENTROS MENORES </t>
  </si>
  <si>
    <t>CONSELLERÍA</t>
  </si>
  <si>
    <t>CENTRO</t>
  </si>
  <si>
    <t>EFECTIVOS</t>
  </si>
  <si>
    <t>CUSTO FUNC.</t>
  </si>
  <si>
    <t>CUSTO LAB</t>
  </si>
  <si>
    <t>DIFERENZA</t>
  </si>
  <si>
    <t>POLÍTICA SOCIAL</t>
  </si>
  <si>
    <t>RESIDENCIAS DEPENDENCIA</t>
  </si>
  <si>
    <t>CENTROS DE MENORES</t>
  </si>
  <si>
    <t>TOTAL 1</t>
  </si>
  <si>
    <t>TOTAL 9</t>
  </si>
  <si>
    <t>A1 24-25</t>
  </si>
  <si>
    <t>CENTROS ATENCIÓN A PERSOAS CON DISCAPACIDADE OU RESIDENCIAS DE MAIORES. NON REALIZA GARDAS.</t>
  </si>
  <si>
    <t>A2 21-24</t>
  </si>
  <si>
    <t xml:space="preserve">SUBDIRECTORES DE CENTROS MENORES </t>
  </si>
  <si>
    <t>RESIDENCIAS MAIORES</t>
  </si>
  <si>
    <t>TOTAL 10</t>
  </si>
  <si>
    <t>MOTIVACIÓN</t>
  </si>
  <si>
    <t>A1 25-25</t>
  </si>
  <si>
    <t>COORDINADOR DE MENORES</t>
  </si>
  <si>
    <t>TOTAL 2</t>
  </si>
  <si>
    <t>XEFATURAS TERRITORIAIS</t>
  </si>
  <si>
    <t>TOTAL 11</t>
  </si>
  <si>
    <t>VICEPRESIDENCIA (PLUS CONVENIO)</t>
  </si>
  <si>
    <t>A2 21-21</t>
  </si>
  <si>
    <t>DIRECTOR CENTRO SOCIOCOMUNITARIO</t>
  </si>
  <si>
    <t>VICEPRESIDENCIA 1ª</t>
  </si>
  <si>
    <t>S. X. DE COORDINACIÓN DE SERVIZOS TRANSVERSAIS</t>
  </si>
  <si>
    <t>C. SOCIOCOMUNITARIO A CORUÑA</t>
  </si>
  <si>
    <t>TOTAL 3</t>
  </si>
  <si>
    <t>C. SOCIOCOMUNITARIO LUGO/FERROL</t>
  </si>
  <si>
    <t>C. SOCIOCOMUNITARIO</t>
  </si>
  <si>
    <t>TOTAL 12</t>
  </si>
  <si>
    <t>A1 24-24</t>
  </si>
  <si>
    <t xml:space="preserve">CENTRO RESIDENCIAL DOCENTE (DISP. HORARIA) </t>
  </si>
  <si>
    <t>EDUCACIÓN</t>
  </si>
  <si>
    <t xml:space="preserve">CENTRO RESIDENCIAL DOCENTE  </t>
  </si>
  <si>
    <t>A2 20-20</t>
  </si>
  <si>
    <t>DIRECTOR CASA DA XUVENTUDE</t>
  </si>
  <si>
    <t>TOTAL 4</t>
  </si>
  <si>
    <t>CASA DA XUVENTUDE DE OURENSE</t>
  </si>
  <si>
    <t>C. XUVENTUDE VARIOS</t>
  </si>
  <si>
    <t>A1 22-23</t>
  </si>
  <si>
    <t>OUTROS MÉDICOS POLÍTICA SOCIAL</t>
  </si>
  <si>
    <t>TOTAL 21</t>
  </si>
  <si>
    <t>COORDINADOR EQUIPO VAL. DEPENDENCIA (XA VALORADO NA ANTERIOR FUNCIONARIZACIÓN)</t>
  </si>
  <si>
    <t>X.T. CORUÑA</t>
  </si>
  <si>
    <t>TOTAL 5</t>
  </si>
  <si>
    <t>TOTAL 13</t>
  </si>
  <si>
    <t>A1 22-22</t>
  </si>
  <si>
    <t>MÉDICOS CENTROS EDUCACIÓN ESPECIAL</t>
  </si>
  <si>
    <t>A2 21-22</t>
  </si>
  <si>
    <t xml:space="preserve">COORDINADOR CENTRO DÍA </t>
  </si>
  <si>
    <t>CENTRO DE EDUCACIÓN ESPECIAL</t>
  </si>
  <si>
    <t>RESIDENCIA ASISTIDA DE MAIORES "VOLTA DO CASTRO" (SANTIAGO DE COMPOSTELA)</t>
  </si>
  <si>
    <t>TOTAL 14</t>
  </si>
  <si>
    <t>TOTAL 6</t>
  </si>
  <si>
    <t>PSICÓLOGOS XUSTIZA</t>
  </si>
  <si>
    <t>A1 21-21</t>
  </si>
  <si>
    <t xml:space="preserve">OUTROS MÉDICOS SEN COMPLEMENTOS </t>
  </si>
  <si>
    <t>,</t>
  </si>
  <si>
    <t>XUSTIZA</t>
  </si>
  <si>
    <t>PRESIDENCIA</t>
  </si>
  <si>
    <t>C.G.T.DEPORTIVA</t>
  </si>
  <si>
    <t>TOTAL 15</t>
  </si>
  <si>
    <t>TOTAL 7</t>
  </si>
  <si>
    <t>PSICOL. PEDAG. E SOCIOL. XEF. TERRITORIAIS E CENTROS (MENORES, RESIDENCIAS, EDUCCIÓN ESPECIAL, REC. MULLERES VIOLENCIA XÉNERO...)</t>
  </si>
  <si>
    <t>INSPECTORES MÉDICOS</t>
  </si>
  <si>
    <t>TOTAL 8</t>
  </si>
  <si>
    <t>IGUALDADE</t>
  </si>
  <si>
    <t>CENTRO DE RECUPERACIÓN INTEGRAL PARA MULLERES QUE SOFREN VIOLENCIA DE XÉNERO</t>
  </si>
  <si>
    <t>CENTRO DE MENORES SANTO ANXO DA GARDA</t>
  </si>
  <si>
    <t>CENTRO OCUPACIONAL "O SAIAR" (CALDAS DE REIS)</t>
  </si>
  <si>
    <t>TOTAL 16</t>
  </si>
  <si>
    <t>RESTO PSICÓLOGOS PEDAG. E SOCIOL.</t>
  </si>
  <si>
    <t>D.X. VARIAS</t>
  </si>
  <si>
    <t>DIRECCIÓNS XERAIS</t>
  </si>
  <si>
    <t>D.X. FAMILIA E INCLUSIÓN</t>
  </si>
  <si>
    <t>CEE "TERRA DE FERROL" (FERROL)</t>
  </si>
  <si>
    <t>TOTAL 17</t>
  </si>
  <si>
    <t>A2 25-25</t>
  </si>
  <si>
    <t>EDUCADOR XUSTIZA</t>
  </si>
  <si>
    <t>TOTAL 18</t>
  </si>
  <si>
    <t>A2 20-22</t>
  </si>
  <si>
    <t>EDUCADOR P. SOCIAL</t>
  </si>
  <si>
    <t xml:space="preserve">CENTRO DE MENORES  </t>
  </si>
  <si>
    <t>C. ATENCIÓN MENORES A CABALLEIRA</t>
  </si>
  <si>
    <t>C.A.P.D. (A CORUÑA//REDONDELA//SARRIA)</t>
  </si>
  <si>
    <t>XEFATURA TERRITORIAL DE VIGO</t>
  </si>
  <si>
    <t>XEFATURA TERRITORIAL /CAM FERROL</t>
  </si>
  <si>
    <t>C.A.P.D. A CORUÑA</t>
  </si>
  <si>
    <t>TOTAL 19</t>
  </si>
  <si>
    <t>EDUCADOR CENTROS EDUCACIÓN ESPECIAL // ESCOLAS MAR // ESCOLAS INFANTIL</t>
  </si>
  <si>
    <t>C.E.E SANTA MARÍA LUGO</t>
  </si>
  <si>
    <t>C.E.E. MARIA MARIÑO</t>
  </si>
  <si>
    <t>MAR</t>
  </si>
  <si>
    <t>ESC. OF. N.P. FERROL</t>
  </si>
  <si>
    <t>INSTITUTO POLITÉCNICO M-P VIGO</t>
  </si>
  <si>
    <t>AGSS</t>
  </si>
  <si>
    <t>ESCOLA INFANTIL ANTELA</t>
  </si>
  <si>
    <t>TOTAL 20</t>
  </si>
  <si>
    <t>A.T.S./D.U.E. FUNCIÓNS COORDINACIÓN (RESIDENCIAS DEPENDENTES/MIXTAS)</t>
  </si>
  <si>
    <t>C.A.P.D. (VARIOS) e R. MAIORES PONTEVEDRA</t>
  </si>
  <si>
    <t>C.A.P.D. (VIGO) e R. MAIORES (VARIAS)</t>
  </si>
  <si>
    <t xml:space="preserve">R.M. BURELA </t>
  </si>
  <si>
    <t>TOTAL 22</t>
  </si>
  <si>
    <r>
      <t>A2 20-22 +</t>
    </r>
    <r>
      <rPr>
        <b/>
        <sz val="10"/>
        <color rgb="FFFF0000"/>
        <rFont val="Calibri"/>
        <family val="2"/>
        <scheme val="minor"/>
      </rPr>
      <t>28 euros</t>
    </r>
  </si>
  <si>
    <t>A.T.S./D.U.E. (RESIDENCIAS DEPENDENTES/MIXTAS)</t>
  </si>
  <si>
    <t>R.M. TORRENTE BALLESTER</t>
  </si>
  <si>
    <t>C.A.P.D. (A CORUÑA E SARRIA)</t>
  </si>
  <si>
    <t>R. MAIORES PONTEVEDRA</t>
  </si>
  <si>
    <t>TOTAL 23</t>
  </si>
  <si>
    <t>ATS/DUE EMPRESA</t>
  </si>
  <si>
    <t>SX COORD. SERVIZO TRANSVERSAIS</t>
  </si>
  <si>
    <t>TOTAL 40</t>
  </si>
  <si>
    <t>A2 18-22</t>
  </si>
  <si>
    <t>A.T.S./D.U.E. RESIDENCIAS VÁLIDOS</t>
  </si>
  <si>
    <t>R.M. A ESTRADA // CASTRO CALDELAS</t>
  </si>
  <si>
    <t>R.M. SANTIAGO</t>
  </si>
  <si>
    <t>R.M. MARÍN</t>
  </si>
  <si>
    <t>RESIDENCIA MAIORES (VARIAS)</t>
  </si>
  <si>
    <t>TOTAL 24</t>
  </si>
  <si>
    <t>A2 18-20</t>
  </si>
  <si>
    <t>A.T.S./D.U.E. CENTROS EDUCACIÓN ESPECIAL</t>
  </si>
  <si>
    <t>C.E.E. MIÑO E PANXÓN</t>
  </si>
  <si>
    <t>C.E.E. VARIOS</t>
  </si>
  <si>
    <t>C.E.E SALADINO CORTIZO</t>
  </si>
  <si>
    <t>TOTAL 25</t>
  </si>
  <si>
    <t>A2 18-18</t>
  </si>
  <si>
    <t>A.T.S./D.U.E. OUTROS</t>
  </si>
  <si>
    <t>CENTRO SOCIOCOMUNITARIO VILALBA</t>
  </si>
  <si>
    <t>I.E.S. O MOSTEIRÓN</t>
  </si>
  <si>
    <t>CENTRO GALEGO DE TECNIFICACIÓN DEPORTIVA</t>
  </si>
  <si>
    <t>TOTAL 26</t>
  </si>
  <si>
    <t>ASISTENTE SOCIAL XUSTIZA</t>
  </si>
  <si>
    <t>TOTAL 27</t>
  </si>
  <si>
    <t>ASISTENTE SOCIAL CRAPD, CENTRO DE ATENCIÓN A PERSOAS CON DISCAPACIDADE, RESIDENCIAS ASISTIDAS E POSTOS DAS XEFATURAS TERRIT. CON B10 B18 E B12</t>
  </si>
  <si>
    <t>C.A.P.D. VIGO</t>
  </si>
  <si>
    <t>C.A.P.D. A Coruña, Sarria ,Redondela</t>
  </si>
  <si>
    <t>TOTAL 28</t>
  </si>
  <si>
    <r>
      <t>A2 20-20 +</t>
    </r>
    <r>
      <rPr>
        <b/>
        <sz val="10"/>
        <color rgb="FFFF0000"/>
        <rFont val="Calibri"/>
        <family val="2"/>
        <scheme val="minor"/>
      </rPr>
      <t>28 €</t>
    </r>
  </si>
  <si>
    <t>ASISTENTES SOCIAIS RESIDENCIAS, OFICINAS DE VALORACIÓN DE DEPENDENCIA, XEFATURAS TERRITORIAIS CON B10 E B18 OU B12 E CRI MULLERES</t>
  </si>
  <si>
    <t>OFICINAS DE VALORACIÓN DE DISCAPACIDADE</t>
  </si>
  <si>
    <t>RESIDENCIA DE MAIORES SANTIAGO DE COMPOSTELA</t>
  </si>
  <si>
    <t xml:space="preserve">RESIDENCIA MAIORES </t>
  </si>
  <si>
    <t>OFICINAS DE VALORACIÓN DE DISCAPACIDADE/XEF. TERIT.</t>
  </si>
  <si>
    <t>RESIDENCIA OLEIROS /VOLTA DO CASTRO</t>
  </si>
  <si>
    <t>TOTAL 29</t>
  </si>
  <si>
    <t xml:space="preserve">A2 18-18 </t>
  </si>
  <si>
    <t>ASISTENTES SOCIAIS RESTO</t>
  </si>
  <si>
    <t>D.X. DE MAIORES</t>
  </si>
  <si>
    <t>D.X. DE MAIORES/D.X. INCLUSIÓN</t>
  </si>
  <si>
    <t>CENTRO SOCIOCOMUNITARIO RIBADEO</t>
  </si>
  <si>
    <t>D.X. VARIAS // C. SOCIOCOMUNITARIOS VARIOS</t>
  </si>
  <si>
    <t xml:space="preserve">C.E.E. </t>
  </si>
  <si>
    <t>EQUIPO ORIENTACIÓN ESPECÍFICO</t>
  </si>
  <si>
    <t>TOTAL 30</t>
  </si>
  <si>
    <r>
      <t>C2 15-19 +</t>
    </r>
    <r>
      <rPr>
        <b/>
        <sz val="10"/>
        <color rgb="FFFF0000"/>
        <rFont val="Calibri"/>
        <family val="2"/>
        <scheme val="minor"/>
      </rPr>
      <t>28 €</t>
    </r>
  </si>
  <si>
    <t>AUXILIAR CLÍNICA (RESIDENCIAS DEPENDENTES/MIXTAS)</t>
  </si>
  <si>
    <t xml:space="preserve">VARIOS </t>
  </si>
  <si>
    <t>RESIDENCIA MAIORES BURELA</t>
  </si>
  <si>
    <t>RESIDENCIA MAIORES FERROL</t>
  </si>
  <si>
    <t>TOTAL 31</t>
  </si>
  <si>
    <t>C2 15-15</t>
  </si>
  <si>
    <t>AUXILIAR CLÍNICA RESIDENCIAS VÁLIDOS, C.E.E. E LABORATORIO DE SAÚDE PÚBLICA LUGO</t>
  </si>
  <si>
    <t>SANIDADE</t>
  </si>
  <si>
    <t>LAB. SAÚDE PÚBLICA LUGO</t>
  </si>
  <si>
    <t>TOTAL 32</t>
  </si>
  <si>
    <t>C2 12-12</t>
  </si>
  <si>
    <t>AUXILIAR CLÍNICA OUTROS</t>
  </si>
  <si>
    <t>ISSGA</t>
  </si>
  <si>
    <t>CENTRO RESIDENCIAL DOCENTE CULLEREDO</t>
  </si>
  <si>
    <t>MEDIO RURAL</t>
  </si>
  <si>
    <t>CENTRO DE INVESTIGACIÓNS AGRARIAS DE MABEGONDO</t>
  </si>
  <si>
    <t>TOTAL 34</t>
  </si>
  <si>
    <t>A2 20-21</t>
  </si>
  <si>
    <t>FISIOTERAPEUTAS RESIDENCIAS DEPENDENTES/MIXTAS  E TERAPEUTAS OCUPACIONAIS CRI MULLERES CON B14 (ESPECIAL DEDICACIÓN)</t>
  </si>
  <si>
    <t>CRI MULLERES</t>
  </si>
  <si>
    <t>TOTAL 35</t>
  </si>
  <si>
    <r>
      <t xml:space="preserve">A2 20-20 </t>
    </r>
    <r>
      <rPr>
        <b/>
        <sz val="10"/>
        <color rgb="FFFF0000"/>
        <rFont val="Calibri"/>
        <family val="2"/>
        <scheme val="minor"/>
      </rPr>
      <t>+28€</t>
    </r>
  </si>
  <si>
    <t>FISIOTERAPEUTAS/TERAPEUTAS OCUPACIONAIS X. TERRITORIAIS P. SOCIAL E OFICINAS DE VALORACIÓN DEPENDENCIA E C.E.E</t>
  </si>
  <si>
    <t>C.E.E. MIÑO (OURENSE)</t>
  </si>
  <si>
    <t>X. TERR LUGO</t>
  </si>
  <si>
    <t>TOTAL 36</t>
  </si>
  <si>
    <t>OUTROS FISIOTERAPEUTAS/TERAPEUTAS OCUAPCIONAIS</t>
  </si>
  <si>
    <t>C. GALEGO TECNIFICACIOn DEPORTIVA</t>
  </si>
  <si>
    <t>TOTAL 37</t>
  </si>
  <si>
    <t>TÉCNICO XARDÍN INFANCIA</t>
  </si>
  <si>
    <t>TOTAL 38</t>
  </si>
  <si>
    <r>
      <t xml:space="preserve">C2 15-19 </t>
    </r>
    <r>
      <rPr>
        <b/>
        <sz val="10"/>
        <color rgb="FFFF0000"/>
        <rFont val="Calibri"/>
        <family val="2"/>
        <scheme val="minor"/>
      </rPr>
      <t>+28€</t>
    </r>
  </si>
  <si>
    <t>COIDADOR</t>
  </si>
  <si>
    <t>CAPD SARRIA/C. OCUPACIONAL O SAIAR</t>
  </si>
  <si>
    <t>CAPD SARRIA</t>
  </si>
  <si>
    <t>TOTAL 39</t>
  </si>
  <si>
    <t>A2 22-22</t>
  </si>
  <si>
    <t>C1 18-18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</si>
</sst>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0">
    <xf numFmtId="0" fontId="0" fillId="0" borderId="0" xfId="0"/>
    <xf numFmtId="0" fontId="2" fillId="0" borderId="0" xfId="0" applyFont="1"/>
    <xf numFmtId="0" fontId="1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vertical="center"/>
    </xf>
    <xf numFmtId="164" fontId="3" fillId="6" borderId="1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4" fontId="4" fillId="0" borderId="8" xfId="0" applyNumberFormat="1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0" fontId="3" fillId="6" borderId="19" xfId="0" applyFont="1" applyFill="1" applyBorder="1" applyAlignment="1">
      <alignment horizontal="center" vertical="center"/>
    </xf>
    <xf numFmtId="164" fontId="3" fillId="6" borderId="19" xfId="0" applyNumberFormat="1" applyFont="1" applyFill="1" applyBorder="1" applyAlignment="1">
      <alignment vertical="center"/>
    </xf>
    <xf numFmtId="164" fontId="3" fillId="6" borderId="20" xfId="0" applyNumberFormat="1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vertical="center"/>
    </xf>
    <xf numFmtId="164" fontId="3" fillId="6" borderId="5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/>
    <xf numFmtId="0" fontId="2" fillId="0" borderId="8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4" fontId="4" fillId="0" borderId="24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Fill="1" applyBorder="1"/>
    <xf numFmtId="0" fontId="3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/>
    </xf>
    <xf numFmtId="164" fontId="6" fillId="6" borderId="19" xfId="0" applyNumberFormat="1" applyFont="1" applyFill="1" applyBorder="1" applyAlignment="1">
      <alignment vertical="center"/>
    </xf>
    <xf numFmtId="164" fontId="6" fillId="6" borderId="2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4" fontId="4" fillId="0" borderId="2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4" fontId="4" fillId="0" borderId="25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38" xfId="0" applyFont="1" applyBorder="1" applyAlignment="1">
      <alignment horizontal="center" vertical="center"/>
    </xf>
    <xf numFmtId="164" fontId="4" fillId="0" borderId="34" xfId="0" applyNumberFormat="1" applyFont="1" applyFill="1" applyBorder="1" applyAlignment="1">
      <alignment vertical="center"/>
    </xf>
    <xf numFmtId="164" fontId="4" fillId="0" borderId="34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3"/>
  <sheetViews>
    <sheetView tabSelected="1" zoomScale="85" zoomScaleNormal="85" workbookViewId="0">
      <selection sqref="A1:G1"/>
    </sheetView>
  </sheetViews>
  <sheetFormatPr baseColWidth="10" defaultColWidth="16.109375" defaultRowHeight="13.8" x14ac:dyDescent="0.3"/>
  <cols>
    <col min="1" max="16384" width="16.109375" style="1"/>
  </cols>
  <sheetData>
    <row r="1" spans="1:15" x14ac:dyDescent="0.3">
      <c r="A1" s="146" t="s">
        <v>0</v>
      </c>
      <c r="B1" s="147"/>
      <c r="C1" s="147"/>
      <c r="D1" s="147"/>
      <c r="E1" s="147"/>
      <c r="F1" s="147"/>
      <c r="G1" s="148"/>
      <c r="I1" s="146" t="s">
        <v>0</v>
      </c>
      <c r="J1" s="147"/>
      <c r="K1" s="147"/>
      <c r="L1" s="147"/>
      <c r="M1" s="147"/>
      <c r="N1" s="147"/>
      <c r="O1" s="148"/>
    </row>
    <row r="2" spans="1:15" ht="15.75" customHeight="1" thickBot="1" x14ac:dyDescent="0.35">
      <c r="A2" s="2" t="s">
        <v>1</v>
      </c>
      <c r="B2" s="3"/>
      <c r="C2" s="149" t="s">
        <v>2</v>
      </c>
      <c r="D2" s="149"/>
      <c r="E2" s="149"/>
      <c r="F2" s="149"/>
      <c r="G2" s="150"/>
      <c r="I2" s="2" t="s">
        <v>1</v>
      </c>
      <c r="J2" s="3"/>
      <c r="K2" s="149" t="s">
        <v>3</v>
      </c>
      <c r="L2" s="149"/>
      <c r="M2" s="149"/>
      <c r="N2" s="149"/>
      <c r="O2" s="150"/>
    </row>
    <row r="3" spans="1:15" x14ac:dyDescent="0.3">
      <c r="A3" s="4" t="s">
        <v>4</v>
      </c>
      <c r="B3" s="5" t="s">
        <v>5</v>
      </c>
      <c r="C3" s="151"/>
      <c r="D3" s="152"/>
      <c r="E3" s="152"/>
      <c r="F3" s="152"/>
      <c r="G3" s="153"/>
      <c r="I3" s="4" t="s">
        <v>4</v>
      </c>
      <c r="J3" s="5" t="s">
        <v>5</v>
      </c>
      <c r="K3" s="151"/>
      <c r="L3" s="152"/>
      <c r="M3" s="152"/>
      <c r="N3" s="152"/>
      <c r="O3" s="153"/>
    </row>
    <row r="4" spans="1:15" x14ac:dyDescent="0.3">
      <c r="A4" s="95">
        <v>1</v>
      </c>
      <c r="B4" s="6" t="s">
        <v>6</v>
      </c>
      <c r="C4" s="103" t="s">
        <v>7</v>
      </c>
      <c r="D4" s="103"/>
      <c r="E4" s="103"/>
      <c r="F4" s="103"/>
      <c r="G4" s="134"/>
      <c r="I4" s="95">
        <v>9</v>
      </c>
      <c r="J4" s="6" t="s">
        <v>8</v>
      </c>
      <c r="K4" s="103" t="s">
        <v>9</v>
      </c>
      <c r="L4" s="103"/>
      <c r="M4" s="103"/>
      <c r="N4" s="103"/>
      <c r="O4" s="134"/>
    </row>
    <row r="5" spans="1:15" x14ac:dyDescent="0.3">
      <c r="A5" s="95"/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8" t="s">
        <v>15</v>
      </c>
      <c r="I5" s="95"/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8" t="s">
        <v>15</v>
      </c>
    </row>
    <row r="6" spans="1:15" x14ac:dyDescent="0.3">
      <c r="A6" s="95"/>
      <c r="B6" s="107" t="s">
        <v>16</v>
      </c>
      <c r="C6" s="107" t="s">
        <v>17</v>
      </c>
      <c r="D6" s="48">
        <v>2</v>
      </c>
      <c r="E6" s="145">
        <v>43521.1</v>
      </c>
      <c r="F6" s="9">
        <v>43842.81</v>
      </c>
      <c r="G6" s="83">
        <f>+E6-F6</f>
        <v>-321.70999999999913</v>
      </c>
      <c r="I6" s="95"/>
      <c r="J6" s="107" t="s">
        <v>16</v>
      </c>
      <c r="K6" s="107" t="s">
        <v>18</v>
      </c>
      <c r="L6" s="48">
        <v>3</v>
      </c>
      <c r="M6" s="145">
        <v>42187.05</v>
      </c>
      <c r="N6" s="9">
        <v>40916.26</v>
      </c>
      <c r="O6" s="83">
        <f>+M6-N6</f>
        <v>1270.7900000000009</v>
      </c>
    </row>
    <row r="7" spans="1:15" x14ac:dyDescent="0.3">
      <c r="A7" s="95"/>
      <c r="B7" s="107"/>
      <c r="C7" s="107"/>
      <c r="D7" s="48">
        <v>9</v>
      </c>
      <c r="E7" s="145"/>
      <c r="F7" s="11">
        <v>43280.05</v>
      </c>
      <c r="G7" s="10">
        <f>+E6-F7</f>
        <v>241.04999999999563</v>
      </c>
      <c r="I7" s="95"/>
      <c r="J7" s="107"/>
      <c r="K7" s="107"/>
      <c r="L7" s="48">
        <v>1</v>
      </c>
      <c r="M7" s="145"/>
      <c r="N7" s="11">
        <v>42577.56</v>
      </c>
      <c r="O7" s="10">
        <f>+M6-N7</f>
        <v>-390.50999999999476</v>
      </c>
    </row>
    <row r="8" spans="1:15" x14ac:dyDescent="0.3">
      <c r="A8" s="95"/>
      <c r="B8" s="107"/>
      <c r="C8" s="107"/>
      <c r="D8" s="48"/>
      <c r="E8" s="145"/>
      <c r="F8" s="11"/>
      <c r="G8" s="10"/>
      <c r="I8" s="95"/>
      <c r="J8" s="107"/>
      <c r="K8" s="107"/>
      <c r="L8" s="48">
        <v>1</v>
      </c>
      <c r="M8" s="145"/>
      <c r="N8" s="11">
        <v>42486.46</v>
      </c>
      <c r="O8" s="10">
        <f>+M6-N8</f>
        <v>-299.40999999999622</v>
      </c>
    </row>
    <row r="9" spans="1:15" ht="14.4" thickBot="1" x14ac:dyDescent="0.35">
      <c r="A9" s="12" t="s">
        <v>19</v>
      </c>
      <c r="B9" s="13"/>
      <c r="C9" s="13"/>
      <c r="D9" s="14">
        <f>SUM(D6:D8)</f>
        <v>11</v>
      </c>
      <c r="E9" s="15"/>
      <c r="F9" s="15"/>
      <c r="G9" s="16"/>
      <c r="I9" s="12" t="s">
        <v>20</v>
      </c>
      <c r="J9" s="13"/>
      <c r="K9" s="13"/>
      <c r="L9" s="14">
        <f>SUM(L6:L8)</f>
        <v>5</v>
      </c>
      <c r="M9" s="15"/>
      <c r="N9" s="15"/>
      <c r="O9" s="16"/>
    </row>
    <row r="10" spans="1:15" ht="14.4" thickBot="1" x14ac:dyDescent="0.35">
      <c r="A10" s="17"/>
      <c r="B10" s="18"/>
      <c r="C10" s="18"/>
      <c r="D10" s="19"/>
      <c r="E10" s="20"/>
      <c r="F10" s="20"/>
      <c r="G10" s="21"/>
      <c r="I10" s="17"/>
      <c r="J10" s="18"/>
      <c r="K10" s="18"/>
      <c r="L10" s="19"/>
      <c r="M10" s="20"/>
      <c r="N10" s="20"/>
      <c r="O10" s="21"/>
    </row>
    <row r="11" spans="1:15" ht="15" customHeight="1" x14ac:dyDescent="0.3">
      <c r="A11" s="4" t="s">
        <v>4</v>
      </c>
      <c r="B11" s="22" t="s">
        <v>5</v>
      </c>
      <c r="C11" s="131"/>
      <c r="D11" s="132"/>
      <c r="E11" s="132"/>
      <c r="F11" s="132"/>
      <c r="G11" s="133"/>
      <c r="I11" s="4" t="s">
        <v>4</v>
      </c>
      <c r="J11" s="22" t="s">
        <v>5</v>
      </c>
      <c r="K11" s="131"/>
      <c r="L11" s="132"/>
      <c r="M11" s="132"/>
      <c r="N11" s="132"/>
      <c r="O11" s="133"/>
    </row>
    <row r="12" spans="1:15" x14ac:dyDescent="0.3">
      <c r="A12" s="95">
        <v>2</v>
      </c>
      <c r="B12" s="6" t="s">
        <v>21</v>
      </c>
      <c r="C12" s="103" t="s">
        <v>22</v>
      </c>
      <c r="D12" s="103"/>
      <c r="E12" s="103"/>
      <c r="F12" s="103"/>
      <c r="G12" s="134"/>
      <c r="I12" s="108">
        <v>10</v>
      </c>
      <c r="J12" s="6" t="s">
        <v>23</v>
      </c>
      <c r="K12" s="103" t="s">
        <v>24</v>
      </c>
      <c r="L12" s="103"/>
      <c r="M12" s="103"/>
      <c r="N12" s="103"/>
      <c r="O12" s="134"/>
    </row>
    <row r="13" spans="1:15" x14ac:dyDescent="0.3">
      <c r="A13" s="95"/>
      <c r="B13" s="7" t="s">
        <v>10</v>
      </c>
      <c r="C13" s="7" t="s">
        <v>11</v>
      </c>
      <c r="D13" s="7" t="s">
        <v>12</v>
      </c>
      <c r="E13" s="7" t="s">
        <v>13</v>
      </c>
      <c r="F13" s="7" t="s">
        <v>14</v>
      </c>
      <c r="G13" s="8" t="s">
        <v>15</v>
      </c>
      <c r="I13" s="109"/>
      <c r="J13" s="7" t="s">
        <v>10</v>
      </c>
      <c r="K13" s="7" t="s">
        <v>11</v>
      </c>
      <c r="L13" s="7" t="s">
        <v>12</v>
      </c>
      <c r="M13" s="7" t="s">
        <v>13</v>
      </c>
      <c r="N13" s="7" t="s">
        <v>14</v>
      </c>
      <c r="O13" s="8" t="s">
        <v>15</v>
      </c>
    </row>
    <row r="14" spans="1:15" x14ac:dyDescent="0.3">
      <c r="A14" s="95"/>
      <c r="B14" s="107" t="s">
        <v>16</v>
      </c>
      <c r="C14" s="107" t="s">
        <v>25</v>
      </c>
      <c r="D14" s="48">
        <v>2</v>
      </c>
      <c r="E14" s="105">
        <v>38805.910000000003</v>
      </c>
      <c r="F14" s="23">
        <v>41091.760000000002</v>
      </c>
      <c r="G14" s="83">
        <f>+E14-F14</f>
        <v>-2285.8499999999985</v>
      </c>
      <c r="I14" s="110"/>
      <c r="J14" s="24" t="s">
        <v>16</v>
      </c>
      <c r="K14" s="24" t="s">
        <v>18</v>
      </c>
      <c r="L14" s="48">
        <v>3</v>
      </c>
      <c r="M14" s="25">
        <v>33842.99</v>
      </c>
      <c r="N14" s="23">
        <v>33929.879999999997</v>
      </c>
      <c r="O14" s="83">
        <f>+M14-N14</f>
        <v>-86.889999999999418</v>
      </c>
    </row>
    <row r="15" spans="1:15" ht="14.4" thickBot="1" x14ac:dyDescent="0.35">
      <c r="A15" s="95"/>
      <c r="B15" s="107"/>
      <c r="C15" s="107"/>
      <c r="D15" s="48">
        <v>1</v>
      </c>
      <c r="E15" s="105"/>
      <c r="F15" s="23">
        <v>39923.120000000003</v>
      </c>
      <c r="G15" s="83">
        <f>+E14-F15</f>
        <v>-1117.2099999999991</v>
      </c>
      <c r="I15" s="12" t="s">
        <v>26</v>
      </c>
      <c r="J15" s="26"/>
      <c r="K15" s="26"/>
      <c r="L15" s="27">
        <f>SUM(L14:L14)</f>
        <v>3</v>
      </c>
      <c r="M15" s="28"/>
      <c r="N15" s="28"/>
      <c r="O15" s="29"/>
    </row>
    <row r="16" spans="1:15" ht="14.4" thickBot="1" x14ac:dyDescent="0.35">
      <c r="A16" s="95"/>
      <c r="B16" s="107"/>
      <c r="C16" s="107"/>
      <c r="D16" s="48">
        <v>2</v>
      </c>
      <c r="E16" s="105"/>
      <c r="F16" s="23">
        <v>39523.449999999997</v>
      </c>
      <c r="G16" s="83">
        <f>+E14-F16</f>
        <v>-717.5399999999936</v>
      </c>
      <c r="I16" s="17"/>
      <c r="J16" s="18"/>
      <c r="K16" s="18"/>
      <c r="L16" s="19"/>
      <c r="M16" s="20"/>
      <c r="N16" s="20"/>
      <c r="O16" s="21"/>
    </row>
    <row r="17" spans="1:15" x14ac:dyDescent="0.3">
      <c r="A17" s="95"/>
      <c r="B17" s="107"/>
      <c r="C17" s="107"/>
      <c r="D17" s="48">
        <v>5</v>
      </c>
      <c r="E17" s="105"/>
      <c r="F17" s="23">
        <v>39007.18</v>
      </c>
      <c r="G17" s="83">
        <f>+E14-F17</f>
        <v>-201.2699999999968</v>
      </c>
      <c r="I17" s="4" t="s">
        <v>4</v>
      </c>
      <c r="J17" s="22" t="s">
        <v>5</v>
      </c>
      <c r="K17" s="131" t="s">
        <v>27</v>
      </c>
      <c r="L17" s="132"/>
      <c r="M17" s="132"/>
      <c r="N17" s="132"/>
      <c r="O17" s="133"/>
    </row>
    <row r="18" spans="1:15" x14ac:dyDescent="0.3">
      <c r="A18" s="95"/>
      <c r="B18" s="107"/>
      <c r="C18" s="107"/>
      <c r="D18" s="48">
        <v>1</v>
      </c>
      <c r="E18" s="105"/>
      <c r="F18" s="23">
        <v>37950.44</v>
      </c>
      <c r="G18" s="83">
        <f>+E14-F18</f>
        <v>855.47000000000116</v>
      </c>
      <c r="I18" s="108">
        <v>11</v>
      </c>
      <c r="J18" s="6" t="s">
        <v>28</v>
      </c>
      <c r="K18" s="103" t="s">
        <v>29</v>
      </c>
      <c r="L18" s="103"/>
      <c r="M18" s="103"/>
      <c r="N18" s="103"/>
      <c r="O18" s="134"/>
    </row>
    <row r="19" spans="1:15" x14ac:dyDescent="0.3">
      <c r="A19" s="95"/>
      <c r="B19" s="107"/>
      <c r="C19" s="107"/>
      <c r="D19" s="48">
        <v>1</v>
      </c>
      <c r="E19" s="105"/>
      <c r="F19" s="23">
        <v>43234.400000000001</v>
      </c>
      <c r="G19" s="83">
        <f>+E14-F19</f>
        <v>-4428.489999999998</v>
      </c>
      <c r="I19" s="109"/>
      <c r="J19" s="7" t="s">
        <v>10</v>
      </c>
      <c r="K19" s="7" t="s">
        <v>11</v>
      </c>
      <c r="L19" s="7" t="s">
        <v>12</v>
      </c>
      <c r="M19" s="7" t="s">
        <v>13</v>
      </c>
      <c r="N19" s="7" t="s">
        <v>14</v>
      </c>
      <c r="O19" s="8" t="s">
        <v>15</v>
      </c>
    </row>
    <row r="20" spans="1:15" ht="14.4" thickBot="1" x14ac:dyDescent="0.35">
      <c r="A20" s="12" t="s">
        <v>30</v>
      </c>
      <c r="B20" s="26"/>
      <c r="C20" s="26"/>
      <c r="D20" s="27">
        <f>SUM(D14:D19)</f>
        <v>12</v>
      </c>
      <c r="E20" s="28"/>
      <c r="F20" s="28"/>
      <c r="G20" s="29"/>
      <c r="I20" s="110"/>
      <c r="J20" s="24" t="s">
        <v>16</v>
      </c>
      <c r="K20" s="24" t="s">
        <v>31</v>
      </c>
      <c r="L20" s="48">
        <v>4</v>
      </c>
      <c r="M20" s="25">
        <v>39379.550000000003</v>
      </c>
      <c r="N20" s="23">
        <v>40979.86</v>
      </c>
      <c r="O20" s="83">
        <f>+M20-N20</f>
        <v>-1600.3099999999977</v>
      </c>
    </row>
    <row r="21" spans="1:15" ht="15" customHeight="1" thickBot="1" x14ac:dyDescent="0.35">
      <c r="A21" s="17"/>
      <c r="B21" s="18"/>
      <c r="C21" s="18"/>
      <c r="D21" s="19"/>
      <c r="E21" s="20"/>
      <c r="F21" s="20"/>
      <c r="G21" s="21"/>
      <c r="I21" s="12" t="s">
        <v>32</v>
      </c>
      <c r="J21" s="26"/>
      <c r="K21" s="26"/>
      <c r="L21" s="27">
        <f>SUM(L20:L20)</f>
        <v>4</v>
      </c>
      <c r="M21" s="28"/>
      <c r="N21" s="28"/>
      <c r="O21" s="29"/>
    </row>
    <row r="22" spans="1:15" ht="14.4" thickBot="1" x14ac:dyDescent="0.35">
      <c r="A22" s="4" t="s">
        <v>4</v>
      </c>
      <c r="B22" s="22" t="s">
        <v>5</v>
      </c>
      <c r="C22" s="131"/>
      <c r="D22" s="132"/>
      <c r="E22" s="132"/>
      <c r="F22" s="132"/>
      <c r="G22" s="133"/>
      <c r="I22" s="30"/>
      <c r="J22" s="31"/>
      <c r="K22" s="31"/>
      <c r="L22" s="32"/>
      <c r="M22" s="33"/>
      <c r="N22" s="33"/>
      <c r="O22" s="34"/>
    </row>
    <row r="23" spans="1:15" x14ac:dyDescent="0.3">
      <c r="A23" s="108">
        <v>3</v>
      </c>
      <c r="B23" s="6" t="s">
        <v>21</v>
      </c>
      <c r="C23" s="103" t="s">
        <v>33</v>
      </c>
      <c r="D23" s="103"/>
      <c r="E23" s="103"/>
      <c r="F23" s="103"/>
      <c r="G23" s="134"/>
      <c r="I23" s="4" t="s">
        <v>4</v>
      </c>
      <c r="J23" s="22" t="s">
        <v>5</v>
      </c>
      <c r="K23" s="22" t="s">
        <v>27</v>
      </c>
      <c r="L23" s="35"/>
      <c r="M23" s="35"/>
      <c r="N23" s="35"/>
      <c r="O23" s="36"/>
    </row>
    <row r="24" spans="1:15" ht="15" customHeight="1" x14ac:dyDescent="0.3">
      <c r="A24" s="109"/>
      <c r="B24" s="7" t="s">
        <v>10</v>
      </c>
      <c r="C24" s="7" t="s">
        <v>11</v>
      </c>
      <c r="D24" s="7" t="s">
        <v>12</v>
      </c>
      <c r="E24" s="7" t="s">
        <v>13</v>
      </c>
      <c r="F24" s="7" t="s">
        <v>14</v>
      </c>
      <c r="G24" s="8" t="s">
        <v>15</v>
      </c>
      <c r="I24" s="108">
        <v>12</v>
      </c>
      <c r="J24" s="6" t="s">
        <v>34</v>
      </c>
      <c r="K24" s="96" t="s">
        <v>35</v>
      </c>
      <c r="L24" s="97"/>
      <c r="M24" s="97"/>
      <c r="N24" s="97"/>
      <c r="O24" s="98"/>
    </row>
    <row r="25" spans="1:15" x14ac:dyDescent="0.3">
      <c r="A25" s="109"/>
      <c r="B25" s="143" t="s">
        <v>36</v>
      </c>
      <c r="C25" s="99" t="s">
        <v>37</v>
      </c>
      <c r="D25" s="48">
        <v>1</v>
      </c>
      <c r="E25" s="101">
        <v>38805.910000000003</v>
      </c>
      <c r="F25" s="23">
        <v>41758.6</v>
      </c>
      <c r="G25" s="83">
        <f>+E25-F25</f>
        <v>-2952.6899999999951</v>
      </c>
      <c r="I25" s="109"/>
      <c r="J25" s="7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O25" s="8" t="s">
        <v>15</v>
      </c>
    </row>
    <row r="26" spans="1:15" x14ac:dyDescent="0.3">
      <c r="A26" s="110"/>
      <c r="B26" s="144"/>
      <c r="C26" s="102"/>
      <c r="D26" s="48">
        <v>2</v>
      </c>
      <c r="E26" s="102"/>
      <c r="F26" s="23">
        <v>38969.97</v>
      </c>
      <c r="G26" s="83">
        <f>+E25-F26</f>
        <v>-164.05999999999767</v>
      </c>
      <c r="I26" s="109"/>
      <c r="J26" s="99" t="s">
        <v>16</v>
      </c>
      <c r="K26" s="37" t="s">
        <v>38</v>
      </c>
      <c r="L26" s="48">
        <v>1</v>
      </c>
      <c r="M26" s="140">
        <v>30749.38</v>
      </c>
      <c r="N26" s="9">
        <v>31764.959999999999</v>
      </c>
      <c r="O26" s="83">
        <f>+M26-N26</f>
        <v>-1015.5799999999981</v>
      </c>
    </row>
    <row r="27" spans="1:15" ht="14.4" thickBot="1" x14ac:dyDescent="0.35">
      <c r="A27" s="12" t="s">
        <v>39</v>
      </c>
      <c r="B27" s="26"/>
      <c r="C27" s="26"/>
      <c r="D27" s="27">
        <f>SUM(D25:D26)</f>
        <v>3</v>
      </c>
      <c r="E27" s="28"/>
      <c r="F27" s="28"/>
      <c r="G27" s="29"/>
      <c r="I27" s="109"/>
      <c r="J27" s="100"/>
      <c r="K27" s="38" t="s">
        <v>40</v>
      </c>
      <c r="L27" s="48">
        <v>2</v>
      </c>
      <c r="M27" s="141"/>
      <c r="N27" s="11">
        <v>31103.79</v>
      </c>
      <c r="O27" s="83">
        <f>+M26-N27</f>
        <v>-354.40999999999985</v>
      </c>
    </row>
    <row r="28" spans="1:15" ht="14.4" thickBot="1" x14ac:dyDescent="0.35">
      <c r="A28" s="17"/>
      <c r="B28" s="18"/>
      <c r="C28" s="18"/>
      <c r="D28" s="19"/>
      <c r="E28" s="20"/>
      <c r="F28" s="20"/>
      <c r="G28" s="21"/>
      <c r="I28" s="110"/>
      <c r="J28" s="102"/>
      <c r="K28" s="24" t="s">
        <v>41</v>
      </c>
      <c r="L28" s="48">
        <v>32</v>
      </c>
      <c r="M28" s="142"/>
      <c r="N28" s="11">
        <v>30443.46</v>
      </c>
      <c r="O28" s="83">
        <f>+M26-N28</f>
        <v>305.92000000000189</v>
      </c>
    </row>
    <row r="29" spans="1:15" ht="14.4" thickBot="1" x14ac:dyDescent="0.35">
      <c r="A29" s="4" t="s">
        <v>4</v>
      </c>
      <c r="B29" s="22" t="s">
        <v>5</v>
      </c>
      <c r="C29" s="22"/>
      <c r="D29" s="35"/>
      <c r="E29" s="35"/>
      <c r="F29" s="35"/>
      <c r="G29" s="36"/>
      <c r="I29" s="12" t="s">
        <v>42</v>
      </c>
      <c r="J29" s="26"/>
      <c r="K29" s="26"/>
      <c r="L29" s="27">
        <f>SUM(L26:L28)</f>
        <v>35</v>
      </c>
      <c r="M29" s="28"/>
      <c r="N29" s="28"/>
      <c r="O29" s="29"/>
    </row>
    <row r="30" spans="1:15" ht="15" customHeight="1" thickBot="1" x14ac:dyDescent="0.35">
      <c r="A30" s="95">
        <v>4</v>
      </c>
      <c r="B30" s="6" t="s">
        <v>43</v>
      </c>
      <c r="C30" s="39" t="s">
        <v>44</v>
      </c>
      <c r="D30" s="39"/>
      <c r="E30" s="39"/>
      <c r="F30" s="39"/>
      <c r="G30" s="40"/>
      <c r="I30" s="155"/>
      <c r="J30" s="38"/>
      <c r="K30" s="38"/>
      <c r="L30" s="38"/>
      <c r="M30" s="38"/>
      <c r="N30" s="38"/>
      <c r="O30" s="156"/>
    </row>
    <row r="31" spans="1:15" x14ac:dyDescent="0.3">
      <c r="A31" s="95"/>
      <c r="B31" s="7" t="s">
        <v>10</v>
      </c>
      <c r="C31" s="7" t="s">
        <v>11</v>
      </c>
      <c r="D31" s="7" t="s">
        <v>12</v>
      </c>
      <c r="E31" s="7" t="s">
        <v>13</v>
      </c>
      <c r="F31" s="7" t="s">
        <v>14</v>
      </c>
      <c r="G31" s="8" t="s">
        <v>15</v>
      </c>
      <c r="I31" s="4" t="s">
        <v>4</v>
      </c>
      <c r="J31" s="22" t="s">
        <v>5</v>
      </c>
      <c r="K31" s="22" t="s">
        <v>27</v>
      </c>
      <c r="L31" s="35"/>
      <c r="M31" s="35"/>
      <c r="N31" s="35"/>
      <c r="O31" s="36"/>
    </row>
    <row r="32" spans="1:15" ht="15" customHeight="1" x14ac:dyDescent="0.3">
      <c r="A32" s="95"/>
      <c r="B32" s="24" t="s">
        <v>45</v>
      </c>
      <c r="C32" s="24" t="s">
        <v>46</v>
      </c>
      <c r="D32" s="48">
        <v>3</v>
      </c>
      <c r="E32" s="25">
        <v>37547.89</v>
      </c>
      <c r="F32" s="23">
        <v>37481.879999999997</v>
      </c>
      <c r="G32" s="83">
        <f>+E32-F32</f>
        <v>66.010000000002037</v>
      </c>
      <c r="I32" s="108">
        <v>21</v>
      </c>
      <c r="J32" s="6" t="s">
        <v>47</v>
      </c>
      <c r="K32" s="96" t="s">
        <v>48</v>
      </c>
      <c r="L32" s="97"/>
      <c r="M32" s="97"/>
      <c r="N32" s="97"/>
      <c r="O32" s="98"/>
    </row>
    <row r="33" spans="1:15" ht="14.4" thickBot="1" x14ac:dyDescent="0.35">
      <c r="A33" s="12" t="s">
        <v>49</v>
      </c>
      <c r="B33" s="26"/>
      <c r="C33" s="26"/>
      <c r="D33" s="27">
        <f>SUM(D32:D32)</f>
        <v>3</v>
      </c>
      <c r="E33" s="28"/>
      <c r="F33" s="28"/>
      <c r="G33" s="29"/>
      <c r="I33" s="109"/>
      <c r="J33" s="7" t="s">
        <v>10</v>
      </c>
      <c r="K33" s="7" t="s">
        <v>11</v>
      </c>
      <c r="L33" s="7" t="s">
        <v>12</v>
      </c>
      <c r="M33" s="7" t="s">
        <v>13</v>
      </c>
      <c r="N33" s="7" t="s">
        <v>14</v>
      </c>
      <c r="O33" s="8" t="s">
        <v>15</v>
      </c>
    </row>
    <row r="34" spans="1:15" ht="15" customHeight="1" thickBot="1" x14ac:dyDescent="0.35">
      <c r="A34" s="17"/>
      <c r="B34" s="18"/>
      <c r="C34" s="18"/>
      <c r="D34" s="19"/>
      <c r="E34" s="20"/>
      <c r="F34" s="20"/>
      <c r="G34" s="21"/>
      <c r="I34" s="109"/>
      <c r="J34" s="99" t="s">
        <v>16</v>
      </c>
      <c r="K34" s="24" t="s">
        <v>50</v>
      </c>
      <c r="L34" s="48">
        <v>1</v>
      </c>
      <c r="M34" s="140">
        <v>29327.919999999998</v>
      </c>
      <c r="N34" s="9">
        <v>31862.29</v>
      </c>
      <c r="O34" s="83">
        <f>+M34-N34</f>
        <v>-2534.3700000000026</v>
      </c>
    </row>
    <row r="35" spans="1:15" ht="15" customHeight="1" x14ac:dyDescent="0.3">
      <c r="A35" s="4" t="s">
        <v>4</v>
      </c>
      <c r="B35" s="22" t="s">
        <v>5</v>
      </c>
      <c r="C35" s="22"/>
      <c r="D35" s="35"/>
      <c r="E35" s="35"/>
      <c r="F35" s="35"/>
      <c r="G35" s="36"/>
      <c r="I35" s="110"/>
      <c r="J35" s="102"/>
      <c r="K35" s="37" t="s">
        <v>51</v>
      </c>
      <c r="L35" s="48">
        <v>3</v>
      </c>
      <c r="M35" s="142"/>
      <c r="N35" s="9">
        <v>29219.89</v>
      </c>
      <c r="O35" s="83">
        <f>+M34-N35</f>
        <v>108.02999999999884</v>
      </c>
    </row>
    <row r="36" spans="1:15" ht="28.2" thickBot="1" x14ac:dyDescent="0.35">
      <c r="A36" s="94">
        <v>5</v>
      </c>
      <c r="B36" s="6" t="s">
        <v>52</v>
      </c>
      <c r="C36" s="39" t="s">
        <v>53</v>
      </c>
      <c r="D36" s="39"/>
      <c r="E36" s="39"/>
      <c r="F36" s="39"/>
      <c r="G36" s="40"/>
      <c r="I36" s="12" t="s">
        <v>54</v>
      </c>
      <c r="J36" s="26"/>
      <c r="K36" s="26"/>
      <c r="L36" s="27">
        <f>SUM(L34:L35)</f>
        <v>4</v>
      </c>
      <c r="M36" s="28"/>
      <c r="N36" s="28"/>
      <c r="O36" s="29"/>
    </row>
    <row r="37" spans="1:15" ht="14.4" thickBot="1" x14ac:dyDescent="0.35">
      <c r="A37" s="95"/>
      <c r="B37" s="7" t="s">
        <v>10</v>
      </c>
      <c r="C37" s="7" t="s">
        <v>11</v>
      </c>
      <c r="D37" s="7" t="s">
        <v>12</v>
      </c>
      <c r="E37" s="7" t="s">
        <v>13</v>
      </c>
      <c r="F37" s="7" t="s">
        <v>14</v>
      </c>
      <c r="G37" s="8" t="s">
        <v>15</v>
      </c>
      <c r="I37" s="17"/>
      <c r="J37" s="18"/>
      <c r="K37" s="18"/>
      <c r="L37" s="19"/>
      <c r="M37" s="20"/>
      <c r="N37" s="20"/>
      <c r="O37" s="21"/>
    </row>
    <row r="38" spans="1:15" x14ac:dyDescent="0.3">
      <c r="A38" s="95"/>
      <c r="B38" s="24" t="s">
        <v>16</v>
      </c>
      <c r="C38" s="24" t="s">
        <v>3</v>
      </c>
      <c r="D38" s="48">
        <v>14</v>
      </c>
      <c r="E38" s="135">
        <v>35300.959999999999</v>
      </c>
      <c r="F38" s="23">
        <v>35533.89</v>
      </c>
      <c r="G38" s="83">
        <f>+E38-F38</f>
        <v>-232.93000000000029</v>
      </c>
      <c r="I38" s="4" t="s">
        <v>4</v>
      </c>
      <c r="J38" s="22" t="s">
        <v>5</v>
      </c>
      <c r="K38" s="131"/>
      <c r="L38" s="132"/>
      <c r="M38" s="132"/>
      <c r="N38" s="132"/>
      <c r="O38" s="133"/>
    </row>
    <row r="39" spans="1:15" x14ac:dyDescent="0.3">
      <c r="A39" s="95"/>
      <c r="B39" s="24" t="s">
        <v>16</v>
      </c>
      <c r="C39" s="24" t="s">
        <v>3</v>
      </c>
      <c r="D39" s="48">
        <v>12</v>
      </c>
      <c r="E39" s="136"/>
      <c r="F39" s="23">
        <v>34311.4</v>
      </c>
      <c r="G39" s="83">
        <f>+E38-F39</f>
        <v>989.55999999999767</v>
      </c>
      <c r="I39" s="94">
        <v>13</v>
      </c>
      <c r="J39" s="6" t="s">
        <v>28</v>
      </c>
      <c r="K39" s="103" t="s">
        <v>55</v>
      </c>
      <c r="L39" s="103"/>
      <c r="M39" s="103"/>
      <c r="N39" s="103"/>
      <c r="O39" s="134"/>
    </row>
    <row r="40" spans="1:15" ht="15" customHeight="1" x14ac:dyDescent="0.3">
      <c r="A40" s="95"/>
      <c r="B40" s="24" t="s">
        <v>16</v>
      </c>
      <c r="C40" s="24" t="s">
        <v>3</v>
      </c>
      <c r="D40" s="48">
        <v>1</v>
      </c>
      <c r="E40" s="136"/>
      <c r="F40" s="23">
        <v>33420.410000000003</v>
      </c>
      <c r="G40" s="83">
        <f>+E38-F40</f>
        <v>1880.5499999999956</v>
      </c>
      <c r="I40" s="95"/>
      <c r="J40" s="7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O40" s="8" t="s">
        <v>15</v>
      </c>
    </row>
    <row r="41" spans="1:15" x14ac:dyDescent="0.3">
      <c r="A41" s="106"/>
      <c r="B41" s="38" t="s">
        <v>16</v>
      </c>
      <c r="C41" s="38" t="s">
        <v>56</v>
      </c>
      <c r="D41" s="66">
        <v>1</v>
      </c>
      <c r="E41" s="137"/>
      <c r="F41" s="23">
        <v>32197.919999999998</v>
      </c>
      <c r="G41" s="83">
        <f>+E38-F41</f>
        <v>3103.0400000000009</v>
      </c>
      <c r="I41" s="95"/>
      <c r="J41" s="24" t="s">
        <v>16</v>
      </c>
      <c r="K41" s="24" t="s">
        <v>3</v>
      </c>
      <c r="L41" s="48">
        <v>2</v>
      </c>
      <c r="M41" s="138">
        <v>39379.550000000003</v>
      </c>
      <c r="N41" s="23">
        <v>40979.86</v>
      </c>
      <c r="O41" s="83">
        <f>+M41-N41</f>
        <v>-1600.3099999999977</v>
      </c>
    </row>
    <row r="42" spans="1:15" ht="14.4" thickBot="1" x14ac:dyDescent="0.35">
      <c r="A42" s="12" t="s">
        <v>57</v>
      </c>
      <c r="B42" s="26"/>
      <c r="C42" s="26"/>
      <c r="D42" s="27">
        <f>SUM(D38:D41)</f>
        <v>28</v>
      </c>
      <c r="E42" s="28"/>
      <c r="F42" s="28"/>
      <c r="G42" s="29"/>
      <c r="I42" s="41"/>
      <c r="J42" s="42"/>
      <c r="K42" s="24" t="s">
        <v>3</v>
      </c>
      <c r="L42" s="43">
        <v>2</v>
      </c>
      <c r="M42" s="139"/>
      <c r="N42" s="23">
        <v>43933.279999999999</v>
      </c>
      <c r="O42" s="83">
        <f>+M41-N42</f>
        <v>-4553.7299999999959</v>
      </c>
    </row>
    <row r="43" spans="1:15" ht="14.4" thickBot="1" x14ac:dyDescent="0.35">
      <c r="A43" s="17"/>
      <c r="B43" s="18"/>
      <c r="C43" s="18"/>
      <c r="D43" s="19"/>
      <c r="E43" s="20"/>
      <c r="F43" s="20"/>
      <c r="G43" s="21"/>
      <c r="I43" s="12" t="s">
        <v>58</v>
      </c>
      <c r="J43" s="26"/>
      <c r="K43" s="26"/>
      <c r="L43" s="27">
        <f>SUM(L41:L41)</f>
        <v>2</v>
      </c>
      <c r="M43" s="28"/>
      <c r="N43" s="28"/>
      <c r="O43" s="29"/>
    </row>
    <row r="44" spans="1:15" ht="15.75" customHeight="1" thickBot="1" x14ac:dyDescent="0.35">
      <c r="A44" s="4" t="s">
        <v>4</v>
      </c>
      <c r="B44" s="22" t="s">
        <v>5</v>
      </c>
      <c r="C44" s="22"/>
      <c r="D44" s="35"/>
      <c r="E44" s="35"/>
      <c r="F44" s="35"/>
      <c r="G44" s="36"/>
      <c r="I44" s="17"/>
      <c r="J44" s="18"/>
      <c r="K44" s="18"/>
      <c r="L44" s="19"/>
      <c r="M44" s="20"/>
      <c r="N44" s="20"/>
      <c r="O44" s="21"/>
    </row>
    <row r="45" spans="1:15" ht="55.2" x14ac:dyDescent="0.3">
      <c r="A45" s="108">
        <v>6</v>
      </c>
      <c r="B45" s="6" t="s">
        <v>59</v>
      </c>
      <c r="C45" s="39" t="s">
        <v>60</v>
      </c>
      <c r="D45" s="39"/>
      <c r="E45" s="39"/>
      <c r="F45" s="39"/>
      <c r="G45" s="40"/>
      <c r="I45" s="4" t="s">
        <v>4</v>
      </c>
      <c r="J45" s="22" t="s">
        <v>5</v>
      </c>
      <c r="K45" s="131"/>
      <c r="L45" s="132"/>
      <c r="M45" s="132"/>
      <c r="N45" s="132"/>
      <c r="O45" s="133"/>
    </row>
    <row r="46" spans="1:15" ht="15" customHeight="1" x14ac:dyDescent="0.3">
      <c r="A46" s="109"/>
      <c r="B46" s="7" t="s">
        <v>10</v>
      </c>
      <c r="C46" s="7" t="s">
        <v>11</v>
      </c>
      <c r="D46" s="7" t="s">
        <v>12</v>
      </c>
      <c r="E46" s="7" t="s">
        <v>13</v>
      </c>
      <c r="F46" s="7" t="s">
        <v>14</v>
      </c>
      <c r="G46" s="8" t="s">
        <v>15</v>
      </c>
      <c r="I46" s="95">
        <v>14</v>
      </c>
      <c r="J46" s="6" t="s">
        <v>61</v>
      </c>
      <c r="K46" s="103" t="s">
        <v>62</v>
      </c>
      <c r="L46" s="103"/>
      <c r="M46" s="103"/>
      <c r="N46" s="103"/>
      <c r="O46" s="134"/>
    </row>
    <row r="47" spans="1:15" x14ac:dyDescent="0.3">
      <c r="A47" s="109"/>
      <c r="B47" s="107" t="s">
        <v>45</v>
      </c>
      <c r="C47" s="107" t="s">
        <v>63</v>
      </c>
      <c r="D47" s="48">
        <v>1</v>
      </c>
      <c r="E47" s="101">
        <v>34200.47</v>
      </c>
      <c r="F47" s="23">
        <v>34311.4</v>
      </c>
      <c r="G47" s="83">
        <f>+E47-F47</f>
        <v>-110.93000000000029</v>
      </c>
      <c r="I47" s="95"/>
      <c r="J47" s="7" t="s">
        <v>10</v>
      </c>
      <c r="K47" s="7" t="s">
        <v>11</v>
      </c>
      <c r="L47" s="7" t="s">
        <v>12</v>
      </c>
      <c r="M47" s="7" t="s">
        <v>13</v>
      </c>
      <c r="N47" s="7" t="s">
        <v>14</v>
      </c>
      <c r="O47" s="8" t="s">
        <v>15</v>
      </c>
    </row>
    <row r="48" spans="1:15" x14ac:dyDescent="0.3">
      <c r="A48" s="109"/>
      <c r="B48" s="107"/>
      <c r="C48" s="107"/>
      <c r="D48" s="48">
        <v>2</v>
      </c>
      <c r="E48" s="130"/>
      <c r="F48" s="23">
        <v>33254.660000000003</v>
      </c>
      <c r="G48" s="83">
        <f>+E47-F48</f>
        <v>945.80999999999767</v>
      </c>
      <c r="I48" s="95"/>
      <c r="J48" s="24" t="s">
        <v>16</v>
      </c>
      <c r="K48" s="24" t="s">
        <v>64</v>
      </c>
      <c r="L48" s="48">
        <v>1</v>
      </c>
      <c r="M48" s="25">
        <v>31642.44</v>
      </c>
      <c r="N48" s="23">
        <v>31137.64</v>
      </c>
      <c r="O48" s="83">
        <f>+M48-N48</f>
        <v>504.79999999999927</v>
      </c>
    </row>
    <row r="49" spans="1:16" ht="14.4" thickBot="1" x14ac:dyDescent="0.35">
      <c r="A49" s="110"/>
      <c r="B49" s="107"/>
      <c r="C49" s="107"/>
      <c r="D49" s="48">
        <v>2</v>
      </c>
      <c r="E49" s="25">
        <v>17100.240000000002</v>
      </c>
      <c r="F49" s="23">
        <v>16627.330000000002</v>
      </c>
      <c r="G49" s="83">
        <f>+E49-F49</f>
        <v>472.90999999999985</v>
      </c>
      <c r="I49" s="12" t="s">
        <v>65</v>
      </c>
      <c r="J49" s="26"/>
      <c r="K49" s="26"/>
      <c r="L49" s="27">
        <f>SUM(L48:L48)</f>
        <v>1</v>
      </c>
      <c r="M49" s="28"/>
      <c r="N49" s="28"/>
      <c r="O49" s="29"/>
    </row>
    <row r="50" spans="1:16" ht="14.4" thickBot="1" x14ac:dyDescent="0.35">
      <c r="A50" s="12" t="s">
        <v>66</v>
      </c>
      <c r="B50" s="26"/>
      <c r="C50" s="26"/>
      <c r="D50" s="27">
        <f>SUM(D47:D49)</f>
        <v>5</v>
      </c>
      <c r="E50" s="28"/>
      <c r="F50" s="28"/>
      <c r="G50" s="29"/>
      <c r="I50" s="17"/>
      <c r="J50" s="18"/>
      <c r="K50" s="18"/>
      <c r="L50" s="19"/>
      <c r="M50" s="20"/>
      <c r="N50" s="20"/>
      <c r="O50" s="21"/>
    </row>
    <row r="51" spans="1:16" ht="14.4" thickBot="1" x14ac:dyDescent="0.35">
      <c r="A51" s="17"/>
      <c r="B51" s="18"/>
      <c r="C51" s="18"/>
      <c r="D51" s="19"/>
      <c r="E51" s="20"/>
      <c r="F51" s="20"/>
      <c r="G51" s="21"/>
      <c r="I51" s="4" t="s">
        <v>4</v>
      </c>
      <c r="J51" s="22" t="s">
        <v>5</v>
      </c>
      <c r="K51" s="22"/>
      <c r="L51" s="35"/>
      <c r="M51" s="35"/>
      <c r="N51" s="35"/>
      <c r="O51" s="36"/>
    </row>
    <row r="52" spans="1:16" ht="27.6" x14ac:dyDescent="0.3">
      <c r="A52" s="4" t="s">
        <v>4</v>
      </c>
      <c r="B52" s="22" t="s">
        <v>5</v>
      </c>
      <c r="C52" s="22"/>
      <c r="D52" s="35"/>
      <c r="E52" s="35"/>
      <c r="F52" s="35"/>
      <c r="G52" s="36"/>
      <c r="I52" s="108">
        <v>15</v>
      </c>
      <c r="J52" s="6" t="s">
        <v>8</v>
      </c>
      <c r="K52" s="44" t="s">
        <v>67</v>
      </c>
      <c r="L52" s="45"/>
      <c r="M52" s="45"/>
      <c r="N52" s="45"/>
      <c r="O52" s="46"/>
    </row>
    <row r="53" spans="1:16" ht="41.4" x14ac:dyDescent="0.3">
      <c r="A53" s="108">
        <v>7</v>
      </c>
      <c r="B53" s="6" t="s">
        <v>68</v>
      </c>
      <c r="C53" s="39" t="s">
        <v>69</v>
      </c>
      <c r="D53" s="39"/>
      <c r="E53" s="39"/>
      <c r="F53" s="39"/>
      <c r="G53" s="40"/>
      <c r="I53" s="109"/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8" t="s">
        <v>15</v>
      </c>
      <c r="P53" s="1" t="s">
        <v>70</v>
      </c>
    </row>
    <row r="54" spans="1:16" x14ac:dyDescent="0.3">
      <c r="A54" s="109"/>
      <c r="B54" s="7" t="s">
        <v>10</v>
      </c>
      <c r="C54" s="7" t="s">
        <v>11</v>
      </c>
      <c r="D54" s="7" t="s">
        <v>12</v>
      </c>
      <c r="E54" s="7" t="s">
        <v>13</v>
      </c>
      <c r="F54" s="7" t="s">
        <v>14</v>
      </c>
      <c r="G54" s="8" t="s">
        <v>15</v>
      </c>
      <c r="I54" s="110"/>
      <c r="J54" s="24" t="s">
        <v>71</v>
      </c>
      <c r="K54" s="24" t="s">
        <v>3</v>
      </c>
      <c r="L54" s="48">
        <v>30</v>
      </c>
      <c r="M54" s="25">
        <v>42187.05</v>
      </c>
      <c r="N54" s="23">
        <v>42134.17</v>
      </c>
      <c r="O54" s="83">
        <f>+M54-N54</f>
        <v>52.880000000004657</v>
      </c>
    </row>
    <row r="55" spans="1:16" ht="14.4" thickBot="1" x14ac:dyDescent="0.35">
      <c r="A55" s="110"/>
      <c r="B55" s="24" t="s">
        <v>72</v>
      </c>
      <c r="C55" s="24" t="s">
        <v>73</v>
      </c>
      <c r="D55" s="48">
        <v>1</v>
      </c>
      <c r="E55" s="23">
        <v>32734.74</v>
      </c>
      <c r="F55" s="23">
        <v>32197.919999999998</v>
      </c>
      <c r="G55" s="83">
        <f>+E55-F55</f>
        <v>536.82000000000335</v>
      </c>
      <c r="I55" s="12" t="s">
        <v>74</v>
      </c>
      <c r="J55" s="26"/>
      <c r="K55" s="26"/>
      <c r="L55" s="27">
        <f>SUM(L54:L54)</f>
        <v>30</v>
      </c>
      <c r="M55" s="28"/>
      <c r="N55" s="28"/>
      <c r="O55" s="29"/>
    </row>
    <row r="56" spans="1:16" ht="14.4" thickBot="1" x14ac:dyDescent="0.35">
      <c r="A56" s="12" t="s">
        <v>75</v>
      </c>
      <c r="B56" s="26"/>
      <c r="C56" s="26"/>
      <c r="D56" s="27">
        <f>SUM(D55:D55)</f>
        <v>1</v>
      </c>
      <c r="E56" s="28"/>
      <c r="F56" s="28"/>
      <c r="G56" s="29"/>
      <c r="I56" s="17"/>
      <c r="J56" s="18"/>
      <c r="K56" s="18"/>
      <c r="L56" s="19"/>
      <c r="M56" s="20"/>
      <c r="N56" s="20"/>
      <c r="O56" s="21"/>
    </row>
    <row r="57" spans="1:16" ht="14.4" thickBot="1" x14ac:dyDescent="0.35">
      <c r="A57" s="17"/>
      <c r="B57" s="18"/>
      <c r="C57" s="18"/>
      <c r="D57" s="19"/>
      <c r="E57" s="20"/>
      <c r="F57" s="20"/>
      <c r="G57" s="21"/>
      <c r="I57" s="4" t="s">
        <v>4</v>
      </c>
      <c r="J57" s="22" t="s">
        <v>5</v>
      </c>
      <c r="K57" s="22"/>
      <c r="L57" s="35"/>
      <c r="M57" s="35"/>
      <c r="N57" s="35"/>
      <c r="O57" s="36"/>
    </row>
    <row r="58" spans="1:16" x14ac:dyDescent="0.3">
      <c r="A58" s="4" t="s">
        <v>4</v>
      </c>
      <c r="B58" s="22" t="s">
        <v>5</v>
      </c>
      <c r="C58" s="22"/>
      <c r="D58" s="35"/>
      <c r="E58" s="35"/>
      <c r="F58" s="35"/>
      <c r="G58" s="36"/>
      <c r="I58" s="108">
        <v>16</v>
      </c>
      <c r="J58" s="6" t="s">
        <v>52</v>
      </c>
      <c r="K58" s="96" t="s">
        <v>76</v>
      </c>
      <c r="L58" s="97"/>
      <c r="M58" s="97"/>
      <c r="N58" s="97"/>
      <c r="O58" s="98"/>
    </row>
    <row r="59" spans="1:16" ht="27.6" x14ac:dyDescent="0.3">
      <c r="A59" s="95">
        <v>8</v>
      </c>
      <c r="B59" s="6" t="s">
        <v>8</v>
      </c>
      <c r="C59" s="39" t="s">
        <v>77</v>
      </c>
      <c r="D59" s="39"/>
      <c r="E59" s="39"/>
      <c r="F59" s="39"/>
      <c r="G59" s="40"/>
      <c r="I59" s="109"/>
      <c r="J59" s="7" t="s">
        <v>10</v>
      </c>
      <c r="K59" s="7" t="s">
        <v>11</v>
      </c>
      <c r="L59" s="7" t="s">
        <v>12</v>
      </c>
      <c r="M59" s="7" t="s">
        <v>13</v>
      </c>
      <c r="N59" s="7" t="s">
        <v>14</v>
      </c>
      <c r="O59" s="8" t="s">
        <v>15</v>
      </c>
    </row>
    <row r="60" spans="1:16" x14ac:dyDescent="0.3">
      <c r="A60" s="95"/>
      <c r="B60" s="7" t="s">
        <v>10</v>
      </c>
      <c r="C60" s="7" t="s">
        <v>11</v>
      </c>
      <c r="D60" s="7" t="s">
        <v>12</v>
      </c>
      <c r="E60" s="7" t="s">
        <v>13</v>
      </c>
      <c r="F60" s="7" t="s">
        <v>14</v>
      </c>
      <c r="G60" s="8" t="s">
        <v>15</v>
      </c>
      <c r="I60" s="109"/>
      <c r="J60" s="99" t="s">
        <v>16</v>
      </c>
      <c r="K60" s="99" t="s">
        <v>3</v>
      </c>
      <c r="L60" s="48">
        <v>2</v>
      </c>
      <c r="M60" s="101">
        <v>35300.959999999999</v>
      </c>
      <c r="N60" s="23">
        <v>36096.65</v>
      </c>
      <c r="O60" s="83">
        <f>+M60-N60</f>
        <v>-795.69000000000233</v>
      </c>
    </row>
    <row r="61" spans="1:16" x14ac:dyDescent="0.3">
      <c r="A61" s="95"/>
      <c r="B61" s="24" t="s">
        <v>45</v>
      </c>
      <c r="C61" s="24"/>
      <c r="D61" s="48">
        <v>5</v>
      </c>
      <c r="E61" s="23">
        <v>42187.05</v>
      </c>
      <c r="F61" s="23">
        <v>41637.42</v>
      </c>
      <c r="G61" s="83">
        <f>+E61-F61</f>
        <v>549.63000000000466</v>
      </c>
      <c r="I61" s="109"/>
      <c r="J61" s="100"/>
      <c r="K61" s="100"/>
      <c r="L61" s="48">
        <v>64</v>
      </c>
      <c r="M61" s="124"/>
      <c r="N61" s="23">
        <v>35533.89</v>
      </c>
      <c r="O61" s="83">
        <f>+M60-N61</f>
        <v>-232.93000000000029</v>
      </c>
    </row>
    <row r="62" spans="1:16" ht="15" customHeight="1" thickBot="1" x14ac:dyDescent="0.35">
      <c r="A62" s="12" t="s">
        <v>78</v>
      </c>
      <c r="B62" s="26"/>
      <c r="C62" s="26"/>
      <c r="D62" s="27">
        <f>SUM(D61:D61)</f>
        <v>5</v>
      </c>
      <c r="E62" s="28"/>
      <c r="F62" s="28"/>
      <c r="G62" s="29"/>
      <c r="I62" s="109"/>
      <c r="J62" s="100"/>
      <c r="K62" s="100"/>
      <c r="L62" s="48"/>
      <c r="M62" s="124"/>
      <c r="N62" s="23"/>
      <c r="O62" s="83"/>
    </row>
    <row r="63" spans="1:16" x14ac:dyDescent="0.3">
      <c r="I63" s="109"/>
      <c r="J63" s="100"/>
      <c r="K63" s="100"/>
      <c r="L63" s="77">
        <v>16</v>
      </c>
      <c r="M63" s="124"/>
      <c r="N63" s="23">
        <v>34311.4</v>
      </c>
      <c r="O63" s="83">
        <f>+M60-N63</f>
        <v>989.55999999999767</v>
      </c>
    </row>
    <row r="64" spans="1:16" x14ac:dyDescent="0.3">
      <c r="I64" s="109"/>
      <c r="J64" s="100"/>
      <c r="K64" s="100"/>
      <c r="L64" s="77">
        <v>2</v>
      </c>
      <c r="M64" s="124"/>
      <c r="N64" s="23">
        <v>33420.410000000003</v>
      </c>
      <c r="O64" s="83">
        <f>+M60-N64</f>
        <v>1880.5499999999956</v>
      </c>
    </row>
    <row r="65" spans="9:15" x14ac:dyDescent="0.3">
      <c r="I65" s="109"/>
      <c r="J65" s="102"/>
      <c r="K65" s="102"/>
      <c r="L65" s="77">
        <v>3</v>
      </c>
      <c r="M65" s="124"/>
      <c r="N65" s="23">
        <v>32197.919999999998</v>
      </c>
      <c r="O65" s="83">
        <f>+M60-N65</f>
        <v>3103.0400000000009</v>
      </c>
    </row>
    <row r="66" spans="9:15" x14ac:dyDescent="0.3">
      <c r="I66" s="109"/>
      <c r="J66" s="24" t="s">
        <v>79</v>
      </c>
      <c r="K66" s="24" t="s">
        <v>80</v>
      </c>
      <c r="L66" s="48">
        <v>1</v>
      </c>
      <c r="M66" s="130"/>
      <c r="N66" s="23">
        <v>34874.160000000003</v>
      </c>
      <c r="O66" s="83">
        <f>+M60-N66</f>
        <v>426.79999999999563</v>
      </c>
    </row>
    <row r="67" spans="9:15" x14ac:dyDescent="0.3">
      <c r="I67" s="109"/>
      <c r="J67" s="107" t="s">
        <v>16</v>
      </c>
      <c r="K67" s="47" t="s">
        <v>3</v>
      </c>
      <c r="L67" s="48">
        <v>2</v>
      </c>
      <c r="M67" s="105">
        <v>17650.48</v>
      </c>
      <c r="N67" s="23">
        <v>17155.7</v>
      </c>
      <c r="O67" s="83">
        <f>+M67-N67</f>
        <v>494.77999999999884</v>
      </c>
    </row>
    <row r="68" spans="9:15" x14ac:dyDescent="0.3">
      <c r="I68" s="109"/>
      <c r="J68" s="107"/>
      <c r="K68" s="47" t="s">
        <v>81</v>
      </c>
      <c r="L68" s="48">
        <v>1</v>
      </c>
      <c r="M68" s="105"/>
      <c r="N68" s="23">
        <v>17766.939999999999</v>
      </c>
      <c r="O68" s="83">
        <f>+M67-N68</f>
        <v>-116.45999999999913</v>
      </c>
    </row>
    <row r="69" spans="9:15" x14ac:dyDescent="0.3">
      <c r="I69" s="110"/>
      <c r="J69" s="107"/>
      <c r="K69" s="47" t="s">
        <v>82</v>
      </c>
      <c r="L69" s="48">
        <v>1</v>
      </c>
      <c r="M69" s="25">
        <v>20592.23</v>
      </c>
      <c r="N69" s="23">
        <v>20014.98</v>
      </c>
      <c r="O69" s="83">
        <f>+M69-N69</f>
        <v>577.25</v>
      </c>
    </row>
    <row r="70" spans="9:15" ht="14.4" thickBot="1" x14ac:dyDescent="0.35">
      <c r="I70" s="12" t="s">
        <v>83</v>
      </c>
      <c r="J70" s="26"/>
      <c r="K70" s="26"/>
      <c r="L70" s="27">
        <f>SUM(L60:L69)</f>
        <v>92</v>
      </c>
      <c r="M70" s="28"/>
      <c r="N70" s="28"/>
      <c r="O70" s="29"/>
    </row>
    <row r="71" spans="9:15" ht="14.4" thickBot="1" x14ac:dyDescent="0.35">
      <c r="I71" s="17"/>
      <c r="J71" s="18"/>
      <c r="K71" s="18"/>
      <c r="L71" s="19"/>
      <c r="M71" s="20"/>
      <c r="N71" s="20"/>
      <c r="O71" s="21"/>
    </row>
    <row r="72" spans="9:15" ht="15" customHeight="1" x14ac:dyDescent="0.3">
      <c r="I72" s="4" t="s">
        <v>4</v>
      </c>
      <c r="J72" s="22" t="s">
        <v>5</v>
      </c>
      <c r="K72" s="22"/>
      <c r="L72" s="35"/>
      <c r="M72" s="35"/>
      <c r="N72" s="35"/>
      <c r="O72" s="36"/>
    </row>
    <row r="73" spans="9:15" x14ac:dyDescent="0.3">
      <c r="I73" s="157">
        <v>17</v>
      </c>
      <c r="J73" s="6" t="s">
        <v>59</v>
      </c>
      <c r="K73" s="103" t="s">
        <v>84</v>
      </c>
      <c r="L73" s="103"/>
      <c r="M73" s="103"/>
      <c r="N73" s="103"/>
      <c r="O73" s="134"/>
    </row>
    <row r="74" spans="9:15" x14ac:dyDescent="0.3">
      <c r="I74" s="157"/>
      <c r="J74" s="7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O74" s="8" t="s">
        <v>15</v>
      </c>
    </row>
    <row r="75" spans="9:15" x14ac:dyDescent="0.3">
      <c r="I75" s="157"/>
      <c r="J75" s="104" t="s">
        <v>16</v>
      </c>
      <c r="K75" s="49" t="s">
        <v>85</v>
      </c>
      <c r="L75" s="48">
        <v>6</v>
      </c>
      <c r="M75" s="105">
        <v>34200.47</v>
      </c>
      <c r="N75" s="23">
        <v>33420.410000000003</v>
      </c>
      <c r="O75" s="83">
        <f>+M75-N75</f>
        <v>780.05999999999767</v>
      </c>
    </row>
    <row r="76" spans="9:15" x14ac:dyDescent="0.3">
      <c r="I76" s="157"/>
      <c r="J76" s="104"/>
      <c r="K76" s="49" t="s">
        <v>86</v>
      </c>
      <c r="L76" s="48">
        <v>2</v>
      </c>
      <c r="M76" s="105"/>
      <c r="N76" s="23">
        <v>34311.4</v>
      </c>
      <c r="O76" s="83">
        <f>+M75-N76</f>
        <v>-110.93000000000029</v>
      </c>
    </row>
    <row r="77" spans="9:15" x14ac:dyDescent="0.3">
      <c r="I77" s="157"/>
      <c r="J77" s="104"/>
      <c r="K77" s="49" t="s">
        <v>87</v>
      </c>
      <c r="L77" s="48">
        <v>7</v>
      </c>
      <c r="M77" s="105"/>
      <c r="N77" s="23">
        <v>32197.919999999998</v>
      </c>
      <c r="O77" s="83">
        <f>+M75-N77</f>
        <v>2002.5500000000029</v>
      </c>
    </row>
    <row r="78" spans="9:15" x14ac:dyDescent="0.3">
      <c r="I78" s="157"/>
      <c r="J78" s="48" t="s">
        <v>45</v>
      </c>
      <c r="K78" s="49" t="s">
        <v>88</v>
      </c>
      <c r="L78" s="48">
        <v>1</v>
      </c>
      <c r="M78" s="105"/>
      <c r="N78" s="23">
        <v>33817.42</v>
      </c>
      <c r="O78" s="83">
        <f>+M75-N78</f>
        <v>383.05000000000291</v>
      </c>
    </row>
    <row r="79" spans="9:15" ht="14.4" thickBot="1" x14ac:dyDescent="0.35">
      <c r="I79" s="12" t="s">
        <v>89</v>
      </c>
      <c r="J79" s="26"/>
      <c r="K79" s="26"/>
      <c r="L79" s="27">
        <f>SUM(L75:L78)</f>
        <v>16</v>
      </c>
      <c r="M79" s="28"/>
      <c r="N79" s="28"/>
      <c r="O79" s="29"/>
    </row>
    <row r="80" spans="9:15" ht="15.75" customHeight="1" thickBot="1" x14ac:dyDescent="0.35">
      <c r="I80" s="17"/>
      <c r="J80" s="18"/>
      <c r="K80" s="18"/>
      <c r="L80" s="19"/>
      <c r="M80" s="20"/>
      <c r="N80" s="20"/>
      <c r="O80" s="21"/>
    </row>
    <row r="81" spans="9:15" x14ac:dyDescent="0.3">
      <c r="I81" s="4" t="s">
        <v>4</v>
      </c>
      <c r="J81" s="22" t="s">
        <v>5</v>
      </c>
      <c r="K81" s="22"/>
      <c r="L81" s="35"/>
      <c r="M81" s="35"/>
      <c r="N81" s="35"/>
      <c r="O81" s="36"/>
    </row>
    <row r="82" spans="9:15" ht="15" customHeight="1" x14ac:dyDescent="0.3">
      <c r="I82" s="108">
        <v>18</v>
      </c>
      <c r="J82" s="6" t="s">
        <v>90</v>
      </c>
      <c r="K82" s="44" t="s">
        <v>91</v>
      </c>
      <c r="L82" s="45"/>
      <c r="M82" s="45"/>
      <c r="N82" s="45"/>
      <c r="O82" s="46"/>
    </row>
    <row r="83" spans="9:15" x14ac:dyDescent="0.3">
      <c r="I83" s="109"/>
      <c r="J83" s="7" t="s">
        <v>10</v>
      </c>
      <c r="K83" s="7" t="s">
        <v>11</v>
      </c>
      <c r="L83" s="7" t="s">
        <v>12</v>
      </c>
      <c r="M83" s="7" t="s">
        <v>13</v>
      </c>
      <c r="N83" s="7" t="s">
        <v>14</v>
      </c>
      <c r="O83" s="8" t="s">
        <v>15</v>
      </c>
    </row>
    <row r="84" spans="9:15" x14ac:dyDescent="0.3">
      <c r="I84" s="110"/>
      <c r="J84" s="24" t="s">
        <v>71</v>
      </c>
      <c r="K84" s="24"/>
      <c r="L84" s="48">
        <v>6</v>
      </c>
      <c r="M84" s="25">
        <v>37394.19</v>
      </c>
      <c r="N84" s="23">
        <v>37175.15</v>
      </c>
      <c r="O84" s="83">
        <f>+M84-N84</f>
        <v>219.04000000000087</v>
      </c>
    </row>
    <row r="85" spans="9:15" ht="14.4" thickBot="1" x14ac:dyDescent="0.35">
      <c r="I85" s="12" t="s">
        <v>92</v>
      </c>
      <c r="J85" s="26"/>
      <c r="K85" s="26"/>
      <c r="L85" s="27">
        <f>SUM(L84:L84)</f>
        <v>6</v>
      </c>
      <c r="M85" s="28"/>
      <c r="N85" s="28"/>
      <c r="O85" s="29"/>
    </row>
    <row r="86" spans="9:15" ht="15" customHeight="1" thickBot="1" x14ac:dyDescent="0.35">
      <c r="I86" s="17"/>
      <c r="J86" s="18"/>
      <c r="K86" s="18"/>
      <c r="L86" s="19"/>
      <c r="M86" s="20"/>
      <c r="N86" s="20"/>
      <c r="O86" s="21"/>
    </row>
    <row r="87" spans="9:15" x14ac:dyDescent="0.3">
      <c r="I87" s="4" t="s">
        <v>4</v>
      </c>
      <c r="J87" s="22" t="s">
        <v>5</v>
      </c>
      <c r="K87" s="22"/>
      <c r="L87" s="35"/>
      <c r="M87" s="35"/>
      <c r="N87" s="35"/>
      <c r="O87" s="36"/>
    </row>
    <row r="88" spans="9:15" ht="27.6" x14ac:dyDescent="0.3">
      <c r="I88" s="157">
        <v>19</v>
      </c>
      <c r="J88" s="6" t="s">
        <v>93</v>
      </c>
      <c r="K88" s="39" t="s">
        <v>94</v>
      </c>
      <c r="L88" s="39"/>
      <c r="M88" s="39"/>
      <c r="N88" s="39"/>
      <c r="O88" s="40"/>
    </row>
    <row r="89" spans="9:15" x14ac:dyDescent="0.3">
      <c r="I89" s="157"/>
      <c r="J89" s="7" t="s">
        <v>10</v>
      </c>
      <c r="K89" s="7" t="s">
        <v>11</v>
      </c>
      <c r="L89" s="7" t="s">
        <v>12</v>
      </c>
      <c r="M89" s="7" t="s">
        <v>13</v>
      </c>
      <c r="N89" s="7" t="s">
        <v>14</v>
      </c>
      <c r="O89" s="8" t="s">
        <v>15</v>
      </c>
    </row>
    <row r="90" spans="9:15" x14ac:dyDescent="0.3">
      <c r="I90" s="157"/>
      <c r="J90" s="104" t="s">
        <v>16</v>
      </c>
      <c r="K90" s="24" t="s">
        <v>95</v>
      </c>
      <c r="L90" s="48">
        <v>104</v>
      </c>
      <c r="M90" s="105">
        <v>31142.3</v>
      </c>
      <c r="N90" s="23">
        <v>31137.64</v>
      </c>
      <c r="O90" s="83">
        <f>+M90-N90</f>
        <v>4.6599999999998545</v>
      </c>
    </row>
    <row r="91" spans="9:15" x14ac:dyDescent="0.3">
      <c r="I91" s="157"/>
      <c r="J91" s="104"/>
      <c r="K91" s="24" t="s">
        <v>96</v>
      </c>
      <c r="L91" s="48">
        <v>2</v>
      </c>
      <c r="M91" s="105"/>
      <c r="N91" s="23">
        <v>31137.64</v>
      </c>
      <c r="O91" s="83">
        <f>+M90-N91</f>
        <v>4.6599999999998545</v>
      </c>
    </row>
    <row r="92" spans="9:15" x14ac:dyDescent="0.3">
      <c r="I92" s="157"/>
      <c r="J92" s="104"/>
      <c r="K92" s="24" t="s">
        <v>97</v>
      </c>
      <c r="L92" s="48">
        <v>46</v>
      </c>
      <c r="M92" s="105"/>
      <c r="N92" s="23">
        <v>29915.14</v>
      </c>
      <c r="O92" s="83">
        <f>+M90-N92</f>
        <v>1227.1599999999999</v>
      </c>
    </row>
    <row r="93" spans="9:15" ht="15" customHeight="1" x14ac:dyDescent="0.3">
      <c r="I93" s="157"/>
      <c r="J93" s="104"/>
      <c r="K93" s="24" t="s">
        <v>98</v>
      </c>
      <c r="L93" s="48">
        <v>2</v>
      </c>
      <c r="M93" s="105"/>
      <c r="N93" s="23">
        <v>31137.64</v>
      </c>
      <c r="O93" s="83">
        <f>+M90-N93</f>
        <v>4.6599999999998545</v>
      </c>
    </row>
    <row r="94" spans="9:15" x14ac:dyDescent="0.3">
      <c r="I94" s="157"/>
      <c r="J94" s="104"/>
      <c r="K94" s="24" t="s">
        <v>99</v>
      </c>
      <c r="L94" s="48">
        <v>10</v>
      </c>
      <c r="M94" s="105"/>
      <c r="N94" s="23">
        <v>30574.880000000001</v>
      </c>
      <c r="O94" s="83">
        <f>+M90-N94</f>
        <v>567.41999999999825</v>
      </c>
    </row>
    <row r="95" spans="9:15" x14ac:dyDescent="0.3">
      <c r="I95" s="157"/>
      <c r="J95" s="104"/>
      <c r="K95" s="24" t="s">
        <v>3</v>
      </c>
      <c r="L95" s="48">
        <v>4</v>
      </c>
      <c r="M95" s="105"/>
      <c r="N95" s="23">
        <v>29352.38</v>
      </c>
      <c r="O95" s="83">
        <f>+M90-N95</f>
        <v>1789.9199999999983</v>
      </c>
    </row>
    <row r="96" spans="9:15" x14ac:dyDescent="0.3">
      <c r="I96" s="157"/>
      <c r="J96" s="104"/>
      <c r="K96" s="24" t="s">
        <v>50</v>
      </c>
      <c r="L96" s="48">
        <v>1</v>
      </c>
      <c r="M96" s="105"/>
      <c r="N96" s="23">
        <v>29024.15</v>
      </c>
      <c r="O96" s="83">
        <f>+M90-N96</f>
        <v>2118.1499999999978</v>
      </c>
    </row>
    <row r="97" spans="9:16" ht="15" customHeight="1" x14ac:dyDescent="0.3">
      <c r="I97" s="157"/>
      <c r="J97" s="104"/>
      <c r="K97" s="24" t="s">
        <v>100</v>
      </c>
      <c r="L97" s="48">
        <v>3</v>
      </c>
      <c r="M97" s="25">
        <v>12456.92</v>
      </c>
      <c r="N97" s="23">
        <v>11966.06</v>
      </c>
      <c r="O97" s="83">
        <f>+M97-N97</f>
        <v>490.86000000000058</v>
      </c>
    </row>
    <row r="98" spans="9:16" ht="15" customHeight="1" thickBot="1" x14ac:dyDescent="0.35">
      <c r="I98" s="12" t="s">
        <v>101</v>
      </c>
      <c r="J98" s="26"/>
      <c r="K98" s="26"/>
      <c r="L98" s="27">
        <f>SUM(L90:L97)</f>
        <v>172</v>
      </c>
      <c r="M98" s="28"/>
      <c r="N98" s="28"/>
      <c r="O98" s="29"/>
    </row>
    <row r="99" spans="9:16" ht="14.4" thickBot="1" x14ac:dyDescent="0.35">
      <c r="I99" s="17"/>
      <c r="J99" s="18"/>
      <c r="K99" s="18"/>
      <c r="L99" s="19"/>
      <c r="M99" s="20"/>
      <c r="N99" s="20"/>
      <c r="O99" s="21"/>
      <c r="P99" s="50"/>
    </row>
    <row r="100" spans="9:16" x14ac:dyDescent="0.3">
      <c r="I100" s="4" t="s">
        <v>4</v>
      </c>
      <c r="J100" s="22" t="s">
        <v>5</v>
      </c>
      <c r="K100" s="22"/>
      <c r="L100" s="35"/>
      <c r="M100" s="35"/>
      <c r="N100" s="35"/>
      <c r="O100" s="36"/>
    </row>
    <row r="101" spans="9:16" x14ac:dyDescent="0.3">
      <c r="I101" s="157">
        <v>20</v>
      </c>
      <c r="J101" s="6" t="s">
        <v>47</v>
      </c>
      <c r="K101" s="103" t="s">
        <v>102</v>
      </c>
      <c r="L101" s="103"/>
      <c r="M101" s="103"/>
      <c r="N101" s="103"/>
      <c r="O101" s="134"/>
    </row>
    <row r="102" spans="9:16" x14ac:dyDescent="0.3">
      <c r="I102" s="157"/>
      <c r="J102" s="7" t="s">
        <v>10</v>
      </c>
      <c r="K102" s="7" t="s">
        <v>11</v>
      </c>
      <c r="L102" s="7" t="s">
        <v>12</v>
      </c>
      <c r="M102" s="7" t="s">
        <v>13</v>
      </c>
      <c r="N102" s="7" t="s">
        <v>14</v>
      </c>
      <c r="O102" s="8" t="s">
        <v>15</v>
      </c>
    </row>
    <row r="103" spans="9:16" x14ac:dyDescent="0.3">
      <c r="I103" s="157"/>
      <c r="J103" s="107" t="s">
        <v>45</v>
      </c>
      <c r="K103" s="24" t="s">
        <v>103</v>
      </c>
      <c r="L103" s="48">
        <v>1</v>
      </c>
      <c r="M103" s="105">
        <v>29327.919999999998</v>
      </c>
      <c r="N103" s="23">
        <v>30256.87</v>
      </c>
      <c r="O103" s="83">
        <f>+M103-N103</f>
        <v>-928.95000000000073</v>
      </c>
    </row>
    <row r="104" spans="9:16" ht="15" customHeight="1" x14ac:dyDescent="0.3">
      <c r="I104" s="157"/>
      <c r="J104" s="107"/>
      <c r="K104" s="24" t="s">
        <v>3</v>
      </c>
      <c r="L104" s="48">
        <v>10</v>
      </c>
      <c r="M104" s="105"/>
      <c r="N104" s="23">
        <v>29352.38</v>
      </c>
      <c r="O104" s="83">
        <f>+M103-N104</f>
        <v>-24.460000000002765</v>
      </c>
    </row>
    <row r="105" spans="9:16" x14ac:dyDescent="0.3">
      <c r="I105" s="157"/>
      <c r="J105" s="107"/>
      <c r="K105" s="24" t="s">
        <v>3</v>
      </c>
      <c r="L105" s="48">
        <v>8</v>
      </c>
      <c r="M105" s="105"/>
      <c r="N105" s="23">
        <v>28858.400000000001</v>
      </c>
      <c r="O105" s="83">
        <f>+M103-N105</f>
        <v>469.5199999999968</v>
      </c>
    </row>
    <row r="106" spans="9:16" x14ac:dyDescent="0.3">
      <c r="I106" s="157"/>
      <c r="J106" s="107"/>
      <c r="K106" s="24" t="s">
        <v>3</v>
      </c>
      <c r="L106" s="48">
        <v>4</v>
      </c>
      <c r="M106" s="105"/>
      <c r="N106" s="23">
        <v>28295.64</v>
      </c>
      <c r="O106" s="83">
        <f>+M103-N106</f>
        <v>1032.2799999999988</v>
      </c>
    </row>
    <row r="107" spans="9:16" x14ac:dyDescent="0.3">
      <c r="I107" s="157"/>
      <c r="J107" s="107"/>
      <c r="K107" s="47" t="s">
        <v>104</v>
      </c>
      <c r="L107" s="48">
        <v>3</v>
      </c>
      <c r="M107" s="25">
        <v>14663.96</v>
      </c>
      <c r="N107" s="23">
        <v>14147.82</v>
      </c>
      <c r="O107" s="83">
        <f>+M107-N107</f>
        <v>516.13999999999942</v>
      </c>
    </row>
    <row r="108" spans="9:16" x14ac:dyDescent="0.3">
      <c r="I108" s="157"/>
      <c r="J108" s="107" t="s">
        <v>105</v>
      </c>
      <c r="K108" s="24" t="s">
        <v>106</v>
      </c>
      <c r="L108" s="48">
        <v>3</v>
      </c>
      <c r="M108" s="105">
        <v>29327.919999999998</v>
      </c>
      <c r="N108" s="23">
        <v>27238.9</v>
      </c>
      <c r="O108" s="83">
        <f>+M108-N108</f>
        <v>2089.0199999999968</v>
      </c>
    </row>
    <row r="109" spans="9:16" x14ac:dyDescent="0.3">
      <c r="I109" s="157"/>
      <c r="J109" s="107"/>
      <c r="K109" s="24" t="s">
        <v>107</v>
      </c>
      <c r="L109" s="48">
        <v>3</v>
      </c>
      <c r="M109" s="105"/>
      <c r="N109" s="23">
        <v>27801.66</v>
      </c>
      <c r="O109" s="83">
        <f>+M108-N109</f>
        <v>1526.2599999999984</v>
      </c>
    </row>
    <row r="110" spans="9:16" x14ac:dyDescent="0.3">
      <c r="I110" s="157"/>
      <c r="J110" s="51" t="s">
        <v>108</v>
      </c>
      <c r="K110" s="24" t="s">
        <v>109</v>
      </c>
      <c r="L110" s="48">
        <v>1</v>
      </c>
      <c r="M110" s="25">
        <v>29327.919999999998</v>
      </c>
      <c r="N110" s="23">
        <v>28461.39</v>
      </c>
      <c r="O110" s="83">
        <f>+M110-N110</f>
        <v>866.52999999999884</v>
      </c>
    </row>
    <row r="111" spans="9:16" ht="15" customHeight="1" thickBot="1" x14ac:dyDescent="0.35">
      <c r="I111" s="12" t="s">
        <v>110</v>
      </c>
      <c r="J111" s="26"/>
      <c r="K111" s="26"/>
      <c r="L111" s="27">
        <f>SUM(L103:L110)</f>
        <v>33</v>
      </c>
      <c r="M111" s="28"/>
      <c r="N111" s="28"/>
      <c r="O111" s="29"/>
    </row>
    <row r="112" spans="9:16" ht="14.4" thickBot="1" x14ac:dyDescent="0.35">
      <c r="I112" s="17"/>
      <c r="J112" s="18"/>
      <c r="K112" s="18"/>
      <c r="L112" s="19"/>
      <c r="M112" s="20"/>
      <c r="N112" s="20"/>
      <c r="O112" s="21"/>
    </row>
    <row r="113" spans="8:15" x14ac:dyDescent="0.3">
      <c r="I113" s="4" t="s">
        <v>4</v>
      </c>
      <c r="J113" s="22" t="s">
        <v>5</v>
      </c>
      <c r="K113" s="22"/>
      <c r="L113" s="35"/>
      <c r="M113" s="35"/>
      <c r="N113" s="35"/>
      <c r="O113" s="36"/>
    </row>
    <row r="114" spans="8:15" ht="12.75" customHeight="1" x14ac:dyDescent="0.3">
      <c r="H114" s="154"/>
      <c r="I114" s="157">
        <v>22</v>
      </c>
      <c r="J114" s="52" t="s">
        <v>204</v>
      </c>
      <c r="K114" s="103" t="s">
        <v>111</v>
      </c>
      <c r="L114" s="103"/>
      <c r="M114" s="103"/>
      <c r="N114" s="103"/>
      <c r="O114" s="134"/>
    </row>
    <row r="115" spans="8:15" ht="15" customHeight="1" x14ac:dyDescent="0.3">
      <c r="H115" s="154"/>
      <c r="I115" s="157"/>
      <c r="J115" s="7" t="s">
        <v>10</v>
      </c>
      <c r="K115" s="7" t="s">
        <v>11</v>
      </c>
      <c r="L115" s="7" t="s">
        <v>12</v>
      </c>
      <c r="M115" s="7" t="s">
        <v>13</v>
      </c>
      <c r="N115" s="7" t="s">
        <v>14</v>
      </c>
      <c r="O115" s="8" t="s">
        <v>15</v>
      </c>
    </row>
    <row r="116" spans="8:15" x14ac:dyDescent="0.3">
      <c r="H116" s="154"/>
      <c r="I116" s="157"/>
      <c r="J116" s="104" t="s">
        <v>16</v>
      </c>
      <c r="K116" s="24" t="s">
        <v>112</v>
      </c>
      <c r="L116" s="48">
        <v>5</v>
      </c>
      <c r="M116" s="105">
        <v>32215.1</v>
      </c>
      <c r="N116" s="23">
        <v>32858.68</v>
      </c>
      <c r="O116" s="83">
        <f>+M116-N116</f>
        <v>-643.58000000000175</v>
      </c>
    </row>
    <row r="117" spans="8:15" x14ac:dyDescent="0.3">
      <c r="I117" s="157"/>
      <c r="J117" s="104"/>
      <c r="K117" s="24" t="s">
        <v>113</v>
      </c>
      <c r="L117" s="48">
        <v>9</v>
      </c>
      <c r="M117" s="105"/>
      <c r="N117" s="23">
        <v>32295.919999999998</v>
      </c>
      <c r="O117" s="83">
        <f>+M116-N117</f>
        <v>-80.819999999999709</v>
      </c>
    </row>
    <row r="118" spans="8:15" x14ac:dyDescent="0.3">
      <c r="I118" s="157"/>
      <c r="J118" s="104"/>
      <c r="K118" s="53" t="s">
        <v>114</v>
      </c>
      <c r="L118" s="54">
        <v>1</v>
      </c>
      <c r="M118" s="105"/>
      <c r="N118" s="23">
        <v>30011.87</v>
      </c>
      <c r="O118" s="83">
        <f>+M116-N118</f>
        <v>2203.2299999999996</v>
      </c>
    </row>
    <row r="119" spans="8:15" ht="14.4" thickBot="1" x14ac:dyDescent="0.35">
      <c r="I119" s="12" t="s">
        <v>115</v>
      </c>
      <c r="J119" s="26"/>
      <c r="K119" s="26"/>
      <c r="L119" s="27">
        <f>SUM(L116:L118)</f>
        <v>15</v>
      </c>
      <c r="M119" s="28"/>
      <c r="N119" s="28"/>
      <c r="O119" s="29"/>
    </row>
    <row r="120" spans="8:15" ht="15" customHeight="1" thickBot="1" x14ac:dyDescent="0.35">
      <c r="I120" s="30"/>
      <c r="J120" s="31"/>
      <c r="K120" s="31"/>
      <c r="L120" s="32"/>
      <c r="M120" s="33"/>
      <c r="N120" s="33"/>
      <c r="O120" s="34"/>
    </row>
    <row r="121" spans="8:15" x14ac:dyDescent="0.3">
      <c r="I121" s="4" t="s">
        <v>4</v>
      </c>
      <c r="J121" s="22" t="s">
        <v>5</v>
      </c>
      <c r="K121" s="22"/>
      <c r="L121" s="35"/>
      <c r="M121" s="35"/>
      <c r="N121" s="35"/>
      <c r="O121" s="36"/>
    </row>
    <row r="122" spans="8:15" x14ac:dyDescent="0.3">
      <c r="I122" s="108">
        <v>23</v>
      </c>
      <c r="J122" s="6" t="s">
        <v>116</v>
      </c>
      <c r="K122" s="96" t="s">
        <v>117</v>
      </c>
      <c r="L122" s="97"/>
      <c r="M122" s="97"/>
      <c r="N122" s="97"/>
      <c r="O122" s="98"/>
    </row>
    <row r="123" spans="8:15" ht="15" customHeight="1" x14ac:dyDescent="0.3">
      <c r="I123" s="109"/>
      <c r="J123" s="7" t="s">
        <v>10</v>
      </c>
      <c r="K123" s="7" t="s">
        <v>11</v>
      </c>
      <c r="L123" s="7" t="s">
        <v>12</v>
      </c>
      <c r="M123" s="7" t="s">
        <v>13</v>
      </c>
      <c r="N123" s="7" t="s">
        <v>14</v>
      </c>
      <c r="O123" s="8" t="s">
        <v>15</v>
      </c>
    </row>
    <row r="124" spans="8:15" x14ac:dyDescent="0.3">
      <c r="I124" s="109"/>
      <c r="J124" s="99" t="s">
        <v>16</v>
      </c>
      <c r="K124" s="24" t="s">
        <v>118</v>
      </c>
      <c r="L124" s="48">
        <v>6</v>
      </c>
      <c r="M124" s="101">
        <v>31142.3</v>
      </c>
      <c r="N124" s="23">
        <v>31636.19</v>
      </c>
      <c r="O124" s="83">
        <f>+M124-N124</f>
        <v>-493.88999999999942</v>
      </c>
    </row>
    <row r="125" spans="8:15" x14ac:dyDescent="0.3">
      <c r="I125" s="109"/>
      <c r="J125" s="100"/>
      <c r="K125" s="24" t="s">
        <v>3</v>
      </c>
      <c r="L125" s="48">
        <v>118</v>
      </c>
      <c r="M125" s="124"/>
      <c r="N125" s="23">
        <v>31137.63</v>
      </c>
      <c r="O125" s="83">
        <f>+M124-N125</f>
        <v>4.6699999999982538</v>
      </c>
    </row>
    <row r="126" spans="8:15" x14ac:dyDescent="0.3">
      <c r="I126" s="109"/>
      <c r="J126" s="100"/>
      <c r="K126" s="24" t="s">
        <v>119</v>
      </c>
      <c r="L126" s="48">
        <v>2</v>
      </c>
      <c r="M126" s="124"/>
      <c r="N126" s="23">
        <v>30574.87</v>
      </c>
      <c r="O126" s="83">
        <f>+M124-N126</f>
        <v>567.43000000000029</v>
      </c>
    </row>
    <row r="127" spans="8:15" x14ac:dyDescent="0.3">
      <c r="I127" s="109"/>
      <c r="J127" s="100"/>
      <c r="K127" s="24" t="s">
        <v>114</v>
      </c>
      <c r="L127" s="48">
        <v>6</v>
      </c>
      <c r="M127" s="124"/>
      <c r="N127" s="23">
        <v>30080.89</v>
      </c>
      <c r="O127" s="83">
        <f>+M124-N127</f>
        <v>1061.4099999999999</v>
      </c>
    </row>
    <row r="128" spans="8:15" x14ac:dyDescent="0.3">
      <c r="I128" s="109"/>
      <c r="J128" s="100"/>
      <c r="K128" s="24" t="s">
        <v>118</v>
      </c>
      <c r="L128" s="48">
        <v>1</v>
      </c>
      <c r="M128" s="124"/>
      <c r="N128" s="23">
        <v>29915.14</v>
      </c>
      <c r="O128" s="83">
        <f>+M124-N128</f>
        <v>1227.1599999999999</v>
      </c>
    </row>
    <row r="129" spans="9:15" ht="15" customHeight="1" x14ac:dyDescent="0.3">
      <c r="I129" s="109"/>
      <c r="J129" s="100"/>
      <c r="K129" s="24" t="s">
        <v>3</v>
      </c>
      <c r="L129" s="48">
        <v>6</v>
      </c>
      <c r="M129" s="25">
        <v>12456.92</v>
      </c>
      <c r="N129" s="23">
        <v>12455.05</v>
      </c>
      <c r="O129" s="83">
        <f>+M129-N129</f>
        <v>1.8700000000008004</v>
      </c>
    </row>
    <row r="130" spans="9:15" ht="15" customHeight="1" x14ac:dyDescent="0.3">
      <c r="I130" s="110"/>
      <c r="J130" s="102"/>
      <c r="K130" s="24" t="s">
        <v>120</v>
      </c>
      <c r="L130" s="48">
        <v>1</v>
      </c>
      <c r="M130" s="25">
        <v>12456.92</v>
      </c>
      <c r="N130" s="23">
        <v>12229.95</v>
      </c>
      <c r="O130" s="83">
        <f>+M129-N130</f>
        <v>226.96999999999935</v>
      </c>
    </row>
    <row r="131" spans="9:15" ht="14.4" thickBot="1" x14ac:dyDescent="0.35">
      <c r="I131" s="12" t="s">
        <v>121</v>
      </c>
      <c r="J131" s="26"/>
      <c r="K131" s="26"/>
      <c r="L131" s="27">
        <f>SUM(L124:L130)</f>
        <v>140</v>
      </c>
      <c r="M131" s="28"/>
      <c r="N131" s="28"/>
      <c r="O131" s="29"/>
    </row>
    <row r="132" spans="9:15" ht="14.4" thickBot="1" x14ac:dyDescent="0.35">
      <c r="I132" s="17"/>
      <c r="J132" s="18"/>
      <c r="K132" s="18"/>
      <c r="L132" s="19"/>
      <c r="M132" s="20"/>
      <c r="N132" s="20"/>
      <c r="O132" s="21"/>
    </row>
    <row r="133" spans="9:15" x14ac:dyDescent="0.3">
      <c r="I133" s="4" t="s">
        <v>4</v>
      </c>
      <c r="J133" s="22" t="s">
        <v>5</v>
      </c>
      <c r="K133" s="22" t="s">
        <v>122</v>
      </c>
      <c r="L133" s="35"/>
      <c r="M133" s="35"/>
      <c r="N133" s="35"/>
      <c r="O133" s="36"/>
    </row>
    <row r="134" spans="9:15" x14ac:dyDescent="0.3">
      <c r="I134" s="108">
        <v>40</v>
      </c>
      <c r="J134" s="6" t="s">
        <v>47</v>
      </c>
      <c r="K134" s="96" t="s">
        <v>33</v>
      </c>
      <c r="L134" s="97"/>
      <c r="M134" s="97"/>
      <c r="N134" s="97"/>
      <c r="O134" s="98"/>
    </row>
    <row r="135" spans="9:15" x14ac:dyDescent="0.3">
      <c r="I135" s="109"/>
      <c r="J135" s="7" t="s">
        <v>10</v>
      </c>
      <c r="K135" s="7" t="s">
        <v>11</v>
      </c>
      <c r="L135" s="7" t="s">
        <v>12</v>
      </c>
      <c r="M135" s="7" t="s">
        <v>13</v>
      </c>
      <c r="N135" s="7" t="s">
        <v>14</v>
      </c>
      <c r="O135" s="8" t="s">
        <v>15</v>
      </c>
    </row>
    <row r="136" spans="9:15" x14ac:dyDescent="0.3">
      <c r="I136" s="109"/>
      <c r="J136" s="55" t="s">
        <v>36</v>
      </c>
      <c r="K136" s="24" t="s">
        <v>123</v>
      </c>
      <c r="L136" s="48">
        <v>1</v>
      </c>
      <c r="M136" s="56">
        <v>29327.919999999998</v>
      </c>
      <c r="N136" s="23">
        <v>29629.07</v>
      </c>
      <c r="O136" s="83">
        <f>+M136-N136</f>
        <v>-301.15000000000146</v>
      </c>
    </row>
    <row r="137" spans="9:15" ht="15" customHeight="1" thickBot="1" x14ac:dyDescent="0.35">
      <c r="I137" s="12" t="s">
        <v>124</v>
      </c>
      <c r="J137" s="26"/>
      <c r="K137" s="26"/>
      <c r="L137" s="27">
        <f>SUM(L136:L136)</f>
        <v>1</v>
      </c>
      <c r="M137" s="28"/>
      <c r="N137" s="28"/>
      <c r="O137" s="29"/>
    </row>
    <row r="138" spans="9:15" ht="14.4" thickBot="1" x14ac:dyDescent="0.35">
      <c r="I138" s="17"/>
      <c r="J138" s="18"/>
      <c r="K138" s="18"/>
      <c r="L138" s="19"/>
      <c r="M138" s="20"/>
      <c r="N138" s="20"/>
      <c r="O138" s="21"/>
    </row>
    <row r="139" spans="9:15" x14ac:dyDescent="0.3">
      <c r="I139" s="4" t="s">
        <v>4</v>
      </c>
      <c r="J139" s="22" t="s">
        <v>5</v>
      </c>
      <c r="K139" s="22"/>
      <c r="L139" s="35"/>
      <c r="M139" s="35"/>
      <c r="N139" s="35"/>
      <c r="O139" s="36"/>
    </row>
    <row r="140" spans="9:15" ht="15" customHeight="1" x14ac:dyDescent="0.3">
      <c r="I140" s="108">
        <v>24</v>
      </c>
      <c r="J140" s="6" t="s">
        <v>125</v>
      </c>
      <c r="K140" s="96" t="s">
        <v>126</v>
      </c>
      <c r="L140" s="97"/>
      <c r="M140" s="97"/>
      <c r="N140" s="97"/>
      <c r="O140" s="98"/>
    </row>
    <row r="141" spans="9:15" x14ac:dyDescent="0.3">
      <c r="I141" s="109"/>
      <c r="J141" s="7" t="s">
        <v>10</v>
      </c>
      <c r="K141" s="7" t="s">
        <v>11</v>
      </c>
      <c r="L141" s="7" t="s">
        <v>12</v>
      </c>
      <c r="M141" s="7" t="s">
        <v>13</v>
      </c>
      <c r="N141" s="7" t="s">
        <v>14</v>
      </c>
      <c r="O141" s="8" t="s">
        <v>15</v>
      </c>
    </row>
    <row r="142" spans="9:15" x14ac:dyDescent="0.3">
      <c r="I142" s="109"/>
      <c r="J142" s="99" t="s">
        <v>16</v>
      </c>
      <c r="K142" s="49" t="s">
        <v>127</v>
      </c>
      <c r="L142" s="77">
        <v>2</v>
      </c>
      <c r="M142" s="101">
        <v>30409.58</v>
      </c>
      <c r="N142" s="23">
        <v>30579.45</v>
      </c>
      <c r="O142" s="83">
        <f>+M142-N142</f>
        <v>-169.86999999999898</v>
      </c>
    </row>
    <row r="143" spans="9:15" x14ac:dyDescent="0.3">
      <c r="I143" s="109"/>
      <c r="J143" s="100"/>
      <c r="K143" s="49" t="s">
        <v>128</v>
      </c>
      <c r="L143" s="77">
        <v>3</v>
      </c>
      <c r="M143" s="124"/>
      <c r="N143" s="23">
        <v>30080.89</v>
      </c>
      <c r="O143" s="83">
        <f>+M142-N143</f>
        <v>328.69000000000233</v>
      </c>
    </row>
    <row r="144" spans="9:15" x14ac:dyDescent="0.3">
      <c r="I144" s="109"/>
      <c r="J144" s="100"/>
      <c r="K144" s="49" t="s">
        <v>129</v>
      </c>
      <c r="L144" s="77">
        <v>1</v>
      </c>
      <c r="M144" s="124"/>
      <c r="N144" s="23">
        <v>29518.13</v>
      </c>
      <c r="O144" s="83">
        <f>+M142-N144</f>
        <v>891.45000000000073</v>
      </c>
    </row>
    <row r="145" spans="9:15" x14ac:dyDescent="0.3">
      <c r="I145" s="109"/>
      <c r="J145" s="100"/>
      <c r="K145" s="49" t="s">
        <v>130</v>
      </c>
      <c r="L145" s="77">
        <v>5</v>
      </c>
      <c r="M145" s="124"/>
      <c r="N145" s="23">
        <v>30016.69</v>
      </c>
      <c r="O145" s="83">
        <f>+M142-N145</f>
        <v>392.89000000000306</v>
      </c>
    </row>
    <row r="146" spans="9:15" x14ac:dyDescent="0.3">
      <c r="I146" s="109"/>
      <c r="J146" s="100"/>
      <c r="K146" s="49" t="s">
        <v>128</v>
      </c>
      <c r="L146" s="77">
        <v>1</v>
      </c>
      <c r="M146" s="25">
        <v>12163.83</v>
      </c>
      <c r="N146" s="23">
        <v>12032.36</v>
      </c>
      <c r="O146" s="83">
        <f>M146-N146</f>
        <v>131.46999999999935</v>
      </c>
    </row>
    <row r="147" spans="9:15" x14ac:dyDescent="0.3">
      <c r="I147" s="109"/>
      <c r="J147" s="100"/>
      <c r="K147" s="49" t="s">
        <v>129</v>
      </c>
      <c r="L147" s="77">
        <v>1</v>
      </c>
      <c r="M147" s="25">
        <v>17738.919999999998</v>
      </c>
      <c r="N147" s="23">
        <v>17218.91</v>
      </c>
      <c r="O147" s="83">
        <f>M147-N147</f>
        <v>520.0099999999984</v>
      </c>
    </row>
    <row r="148" spans="9:15" ht="14.4" thickBot="1" x14ac:dyDescent="0.35">
      <c r="I148" s="12" t="s">
        <v>131</v>
      </c>
      <c r="J148" s="26"/>
      <c r="K148" s="26"/>
      <c r="L148" s="27">
        <f>SUM(L142:L147)</f>
        <v>13</v>
      </c>
      <c r="M148" s="28"/>
      <c r="N148" s="28"/>
      <c r="O148" s="29"/>
    </row>
    <row r="149" spans="9:15" ht="14.4" thickBot="1" x14ac:dyDescent="0.35">
      <c r="I149" s="17"/>
      <c r="J149" s="18"/>
      <c r="K149" s="18"/>
      <c r="L149" s="19"/>
      <c r="M149" s="20"/>
      <c r="N149" s="20"/>
      <c r="O149" s="21"/>
    </row>
    <row r="150" spans="9:15" ht="15.75" customHeight="1" x14ac:dyDescent="0.3">
      <c r="I150" s="4" t="s">
        <v>4</v>
      </c>
      <c r="J150" s="22" t="s">
        <v>5</v>
      </c>
      <c r="K150" s="22"/>
      <c r="L150" s="35"/>
      <c r="M150" s="35"/>
      <c r="N150" s="35"/>
      <c r="O150" s="36"/>
    </row>
    <row r="151" spans="9:15" x14ac:dyDescent="0.3">
      <c r="I151" s="94">
        <v>25</v>
      </c>
      <c r="J151" s="6" t="s">
        <v>132</v>
      </c>
      <c r="K151" s="96" t="s">
        <v>133</v>
      </c>
      <c r="L151" s="97"/>
      <c r="M151" s="97"/>
      <c r="N151" s="97"/>
      <c r="O151" s="98"/>
    </row>
    <row r="152" spans="9:15" ht="15" customHeight="1" x14ac:dyDescent="0.3">
      <c r="I152" s="95"/>
      <c r="J152" s="7" t="s">
        <v>10</v>
      </c>
      <c r="K152" s="7" t="s">
        <v>11</v>
      </c>
      <c r="L152" s="7" t="s">
        <v>12</v>
      </c>
      <c r="M152" s="7" t="s">
        <v>13</v>
      </c>
      <c r="N152" s="7" t="s">
        <v>14</v>
      </c>
      <c r="O152" s="8" t="s">
        <v>15</v>
      </c>
    </row>
    <row r="153" spans="9:15" x14ac:dyDescent="0.3">
      <c r="I153" s="95"/>
      <c r="J153" s="104" t="s">
        <v>45</v>
      </c>
      <c r="K153" s="24" t="s">
        <v>134</v>
      </c>
      <c r="L153" s="48">
        <v>2</v>
      </c>
      <c r="M153" s="105">
        <v>28623.31</v>
      </c>
      <c r="N153" s="23">
        <v>29352.38</v>
      </c>
      <c r="O153" s="83">
        <f>+M153-N153</f>
        <v>-729.06999999999971</v>
      </c>
    </row>
    <row r="154" spans="9:15" x14ac:dyDescent="0.3">
      <c r="I154" s="95"/>
      <c r="J154" s="104"/>
      <c r="K154" s="24" t="s">
        <v>135</v>
      </c>
      <c r="L154" s="48">
        <v>5</v>
      </c>
      <c r="M154" s="105"/>
      <c r="N154" s="23">
        <v>28858.400000000001</v>
      </c>
      <c r="O154" s="83">
        <f>+M153-N154</f>
        <v>-235.09000000000015</v>
      </c>
    </row>
    <row r="155" spans="9:15" x14ac:dyDescent="0.3">
      <c r="I155" s="95"/>
      <c r="J155" s="104"/>
      <c r="K155" s="24" t="s">
        <v>136</v>
      </c>
      <c r="L155" s="48">
        <v>1</v>
      </c>
      <c r="M155" s="105"/>
      <c r="N155" s="23">
        <v>28295.64</v>
      </c>
      <c r="O155" s="83">
        <f>+M153-N155</f>
        <v>327.67000000000189</v>
      </c>
    </row>
    <row r="156" spans="9:15" ht="14.4" thickBot="1" x14ac:dyDescent="0.35">
      <c r="I156" s="12" t="s">
        <v>137</v>
      </c>
      <c r="J156" s="26"/>
      <c r="K156" s="26"/>
      <c r="L156" s="27">
        <f>SUM(L153:L155)</f>
        <v>8</v>
      </c>
      <c r="M156" s="28"/>
      <c r="N156" s="28"/>
      <c r="O156" s="29"/>
    </row>
    <row r="157" spans="9:15" ht="14.4" thickBot="1" x14ac:dyDescent="0.35">
      <c r="I157" s="17"/>
      <c r="J157" s="18"/>
      <c r="K157" s="18"/>
      <c r="L157" s="19"/>
      <c r="M157" s="20"/>
      <c r="N157" s="20"/>
      <c r="O157" s="21"/>
    </row>
    <row r="158" spans="9:15" x14ac:dyDescent="0.3">
      <c r="I158" s="4" t="s">
        <v>4</v>
      </c>
      <c r="J158" s="22" t="s">
        <v>5</v>
      </c>
      <c r="K158" s="22"/>
      <c r="L158" s="35"/>
      <c r="M158" s="35"/>
      <c r="N158" s="35"/>
      <c r="O158" s="36"/>
    </row>
    <row r="159" spans="9:15" ht="15" customHeight="1" x14ac:dyDescent="0.3">
      <c r="I159" s="94">
        <v>26</v>
      </c>
      <c r="J159" s="6" t="s">
        <v>138</v>
      </c>
      <c r="K159" s="96" t="s">
        <v>139</v>
      </c>
      <c r="L159" s="97"/>
      <c r="M159" s="97"/>
      <c r="N159" s="97"/>
      <c r="O159" s="98"/>
    </row>
    <row r="160" spans="9:15" ht="15.75" customHeight="1" x14ac:dyDescent="0.3">
      <c r="I160" s="95"/>
      <c r="J160" s="7" t="s">
        <v>10</v>
      </c>
      <c r="K160" s="7" t="s">
        <v>11</v>
      </c>
      <c r="L160" s="7" t="s">
        <v>12</v>
      </c>
      <c r="M160" s="7" t="s">
        <v>13</v>
      </c>
      <c r="N160" s="7" t="s">
        <v>14</v>
      </c>
      <c r="O160" s="8" t="s">
        <v>15</v>
      </c>
    </row>
    <row r="161" spans="9:15" x14ac:dyDescent="0.3">
      <c r="I161" s="95"/>
      <c r="J161" s="57" t="s">
        <v>16</v>
      </c>
      <c r="K161" s="24" t="s">
        <v>140</v>
      </c>
      <c r="L161" s="48">
        <v>1</v>
      </c>
      <c r="M161" s="101">
        <v>27894.94</v>
      </c>
      <c r="N161" s="101">
        <v>27238.9</v>
      </c>
      <c r="O161" s="158">
        <f>+M161-N161</f>
        <v>656.03999999999724</v>
      </c>
    </row>
    <row r="162" spans="9:15" ht="15" customHeight="1" x14ac:dyDescent="0.3">
      <c r="I162" s="95"/>
      <c r="J162" s="48" t="s">
        <v>45</v>
      </c>
      <c r="K162" s="24" t="s">
        <v>141</v>
      </c>
      <c r="L162" s="48">
        <v>1</v>
      </c>
      <c r="M162" s="100"/>
      <c r="N162" s="100">
        <v>26704.87</v>
      </c>
      <c r="O162" s="128"/>
    </row>
    <row r="163" spans="9:15" x14ac:dyDescent="0.3">
      <c r="I163" s="95"/>
      <c r="J163" s="48" t="s">
        <v>72</v>
      </c>
      <c r="K163" s="24" t="s">
        <v>142</v>
      </c>
      <c r="L163" s="48">
        <v>1</v>
      </c>
      <c r="M163" s="102"/>
      <c r="N163" s="102">
        <v>26704.87</v>
      </c>
      <c r="O163" s="129"/>
    </row>
    <row r="164" spans="9:15" ht="14.4" thickBot="1" x14ac:dyDescent="0.35">
      <c r="I164" s="12" t="s">
        <v>143</v>
      </c>
      <c r="J164" s="26"/>
      <c r="K164" s="26"/>
      <c r="L164" s="27">
        <f>SUM(L161:L163)</f>
        <v>3</v>
      </c>
      <c r="M164" s="28"/>
      <c r="N164" s="28"/>
      <c r="O164" s="29"/>
    </row>
    <row r="165" spans="9:15" ht="14.4" thickBot="1" x14ac:dyDescent="0.35">
      <c r="I165" s="17"/>
      <c r="J165" s="18"/>
      <c r="K165" s="18"/>
      <c r="L165" s="19"/>
      <c r="M165" s="20"/>
      <c r="N165" s="20"/>
      <c r="O165" s="21"/>
    </row>
    <row r="166" spans="9:15" ht="15" customHeight="1" x14ac:dyDescent="0.3">
      <c r="I166" s="4" t="s">
        <v>4</v>
      </c>
      <c r="J166" s="22" t="s">
        <v>5</v>
      </c>
      <c r="K166" s="22"/>
      <c r="L166" s="35"/>
      <c r="M166" s="35"/>
      <c r="N166" s="35"/>
      <c r="O166" s="36"/>
    </row>
    <row r="167" spans="9:15" x14ac:dyDescent="0.3">
      <c r="I167" s="108">
        <v>27</v>
      </c>
      <c r="J167" s="6" t="s">
        <v>90</v>
      </c>
      <c r="K167" s="96" t="s">
        <v>144</v>
      </c>
      <c r="L167" s="97"/>
      <c r="M167" s="97"/>
      <c r="N167" s="97"/>
      <c r="O167" s="98"/>
    </row>
    <row r="168" spans="9:15" x14ac:dyDescent="0.3">
      <c r="I168" s="109"/>
      <c r="J168" s="7" t="s">
        <v>10</v>
      </c>
      <c r="K168" s="7" t="s">
        <v>11</v>
      </c>
      <c r="L168" s="7" t="s">
        <v>12</v>
      </c>
      <c r="M168" s="7" t="s">
        <v>13</v>
      </c>
      <c r="N168" s="7" t="s">
        <v>14</v>
      </c>
      <c r="O168" s="8" t="s">
        <v>15</v>
      </c>
    </row>
    <row r="169" spans="9:15" x14ac:dyDescent="0.3">
      <c r="I169" s="109"/>
      <c r="J169" s="58" t="s">
        <v>71</v>
      </c>
      <c r="K169" s="24" t="s">
        <v>71</v>
      </c>
      <c r="L169" s="48">
        <v>23</v>
      </c>
      <c r="M169" s="56">
        <v>37394.19</v>
      </c>
      <c r="N169" s="23">
        <v>37175.15</v>
      </c>
      <c r="O169" s="83">
        <f>+M169-N169</f>
        <v>219.04000000000087</v>
      </c>
    </row>
    <row r="170" spans="9:15" ht="14.4" thickBot="1" x14ac:dyDescent="0.35">
      <c r="I170" s="12" t="s">
        <v>145</v>
      </c>
      <c r="J170" s="26"/>
      <c r="K170" s="26"/>
      <c r="L170" s="27">
        <f>SUM(L169:L169)</f>
        <v>23</v>
      </c>
      <c r="M170" s="28"/>
      <c r="N170" s="28"/>
      <c r="O170" s="29"/>
    </row>
    <row r="171" spans="9:15" ht="14.4" thickBot="1" x14ac:dyDescent="0.35">
      <c r="I171" s="17"/>
      <c r="J171" s="18"/>
      <c r="K171" s="18"/>
      <c r="L171" s="19"/>
      <c r="M171" s="20"/>
      <c r="N171" s="20"/>
      <c r="O171" s="21"/>
    </row>
    <row r="172" spans="9:15" x14ac:dyDescent="0.3">
      <c r="I172" s="4" t="s">
        <v>4</v>
      </c>
      <c r="J172" s="22" t="s">
        <v>5</v>
      </c>
      <c r="K172" s="22"/>
      <c r="L172" s="35"/>
      <c r="M172" s="35"/>
      <c r="N172" s="35"/>
      <c r="O172" s="36"/>
    </row>
    <row r="173" spans="9:15" ht="15" customHeight="1" x14ac:dyDescent="0.3">
      <c r="I173" s="108">
        <v>28</v>
      </c>
      <c r="J173" s="6" t="s">
        <v>93</v>
      </c>
      <c r="K173" s="96" t="s">
        <v>146</v>
      </c>
      <c r="L173" s="97"/>
      <c r="M173" s="97"/>
      <c r="N173" s="97"/>
      <c r="O173" s="98"/>
    </row>
    <row r="174" spans="9:15" x14ac:dyDescent="0.3">
      <c r="I174" s="109"/>
      <c r="J174" s="7" t="s">
        <v>10</v>
      </c>
      <c r="K174" s="7" t="s">
        <v>11</v>
      </c>
      <c r="L174" s="7" t="s">
        <v>12</v>
      </c>
      <c r="M174" s="7" t="s">
        <v>13</v>
      </c>
      <c r="N174" s="7" t="s">
        <v>14</v>
      </c>
      <c r="O174" s="8" t="s">
        <v>15</v>
      </c>
    </row>
    <row r="175" spans="9:15" x14ac:dyDescent="0.3">
      <c r="I175" s="109"/>
      <c r="J175" s="118" t="s">
        <v>16</v>
      </c>
      <c r="K175" s="49" t="s">
        <v>147</v>
      </c>
      <c r="L175" s="77">
        <v>2</v>
      </c>
      <c r="M175" s="25">
        <v>31114.19</v>
      </c>
      <c r="N175" s="23">
        <v>31137.63</v>
      </c>
      <c r="O175" s="83">
        <f>+M175-N175</f>
        <v>-23.440000000002328</v>
      </c>
    </row>
    <row r="176" spans="9:15" x14ac:dyDescent="0.3">
      <c r="I176" s="109"/>
      <c r="J176" s="100"/>
      <c r="K176" s="49" t="s">
        <v>147</v>
      </c>
      <c r="L176" s="77">
        <v>2</v>
      </c>
      <c r="M176" s="25">
        <v>31114.19</v>
      </c>
      <c r="N176" s="23">
        <v>30080.89</v>
      </c>
      <c r="O176" s="83">
        <f>+M176-N176</f>
        <v>1033.2999999999993</v>
      </c>
    </row>
    <row r="177" spans="9:18" x14ac:dyDescent="0.3">
      <c r="I177" s="109"/>
      <c r="J177" s="100"/>
      <c r="K177" s="49" t="s">
        <v>31</v>
      </c>
      <c r="L177" s="77">
        <v>39</v>
      </c>
      <c r="M177" s="25">
        <v>31114.19</v>
      </c>
      <c r="N177" s="23">
        <v>30574.87</v>
      </c>
      <c r="O177" s="83">
        <f>+M175-N177</f>
        <v>539.31999999999971</v>
      </c>
    </row>
    <row r="178" spans="9:18" x14ac:dyDescent="0.3">
      <c r="I178" s="109"/>
      <c r="J178" s="100"/>
      <c r="K178" s="126" t="s">
        <v>148</v>
      </c>
      <c r="L178" s="118">
        <v>3</v>
      </c>
      <c r="M178" s="101">
        <v>31114.19</v>
      </c>
      <c r="N178" s="127">
        <v>30574.87</v>
      </c>
      <c r="O178" s="158">
        <f>+M175-N178</f>
        <v>539.31999999999971</v>
      </c>
    </row>
    <row r="179" spans="9:18" ht="15" customHeight="1" x14ac:dyDescent="0.3">
      <c r="I179" s="109"/>
      <c r="J179" s="100"/>
      <c r="K179" s="113"/>
      <c r="L179" s="100"/>
      <c r="M179" s="100"/>
      <c r="N179" s="113"/>
      <c r="O179" s="128"/>
    </row>
    <row r="180" spans="9:18" x14ac:dyDescent="0.3">
      <c r="I180" s="109"/>
      <c r="J180" s="100"/>
      <c r="K180" s="113"/>
      <c r="L180" s="100"/>
      <c r="M180" s="100"/>
      <c r="N180" s="113"/>
      <c r="O180" s="128"/>
      <c r="R180" s="1">
        <f>49+54+19</f>
        <v>122</v>
      </c>
    </row>
    <row r="181" spans="9:18" x14ac:dyDescent="0.3">
      <c r="I181" s="110"/>
      <c r="J181" s="102"/>
      <c r="K181" s="114"/>
      <c r="L181" s="102"/>
      <c r="M181" s="102"/>
      <c r="N181" s="114"/>
      <c r="O181" s="129"/>
    </row>
    <row r="182" spans="9:18" ht="14.4" thickBot="1" x14ac:dyDescent="0.35">
      <c r="I182" s="12" t="s">
        <v>149</v>
      </c>
      <c r="J182" s="26"/>
      <c r="K182" s="26"/>
      <c r="L182" s="27">
        <f>SUM(L175:L181)</f>
        <v>46</v>
      </c>
      <c r="M182" s="28"/>
      <c r="N182" s="28"/>
      <c r="O182" s="29"/>
    </row>
    <row r="183" spans="9:18" ht="14.4" thickBot="1" x14ac:dyDescent="0.35">
      <c r="I183" s="30"/>
      <c r="J183" s="18"/>
      <c r="K183" s="18"/>
      <c r="L183" s="19"/>
      <c r="M183" s="20"/>
      <c r="N183" s="20"/>
      <c r="O183" s="21"/>
    </row>
    <row r="184" spans="9:18" x14ac:dyDescent="0.3">
      <c r="I184" s="4" t="s">
        <v>4</v>
      </c>
      <c r="J184" s="59" t="s">
        <v>5</v>
      </c>
      <c r="K184" s="59"/>
      <c r="L184" s="60"/>
      <c r="M184" s="60"/>
      <c r="N184" s="60"/>
      <c r="O184" s="61"/>
    </row>
    <row r="185" spans="9:18" x14ac:dyDescent="0.3">
      <c r="I185" s="62">
        <v>29</v>
      </c>
      <c r="J185" s="63" t="s">
        <v>150</v>
      </c>
      <c r="K185" s="115" t="s">
        <v>151</v>
      </c>
      <c r="L185" s="116"/>
      <c r="M185" s="116"/>
      <c r="N185" s="116"/>
      <c r="O185" s="117"/>
    </row>
    <row r="186" spans="9:18" x14ac:dyDescent="0.3">
      <c r="I186" s="64"/>
      <c r="J186" s="63" t="s">
        <v>10</v>
      </c>
      <c r="K186" s="63" t="s">
        <v>11</v>
      </c>
      <c r="L186" s="63" t="s">
        <v>12</v>
      </c>
      <c r="M186" s="63" t="s">
        <v>13</v>
      </c>
      <c r="N186" s="63" t="s">
        <v>14</v>
      </c>
      <c r="O186" s="65" t="s">
        <v>15</v>
      </c>
    </row>
    <row r="187" spans="9:18" x14ac:dyDescent="0.3">
      <c r="I187" s="64"/>
      <c r="J187" s="118" t="s">
        <v>16</v>
      </c>
      <c r="K187" s="49" t="s">
        <v>152</v>
      </c>
      <c r="L187" s="77">
        <v>5</v>
      </c>
      <c r="M187" s="101">
        <v>29356.03</v>
      </c>
      <c r="N187" s="23">
        <v>30574.87</v>
      </c>
      <c r="O187" s="83">
        <f>+M187-N187</f>
        <v>-1218.8400000000001</v>
      </c>
    </row>
    <row r="188" spans="9:18" x14ac:dyDescent="0.3">
      <c r="I188" s="64"/>
      <c r="J188" s="100"/>
      <c r="K188" s="49" t="s">
        <v>153</v>
      </c>
      <c r="L188" s="77">
        <v>2</v>
      </c>
      <c r="M188" s="119"/>
      <c r="N188" s="23">
        <v>30080.89</v>
      </c>
      <c r="O188" s="83">
        <f>+M187-N188</f>
        <v>-724.86000000000058</v>
      </c>
    </row>
    <row r="189" spans="9:18" x14ac:dyDescent="0.3">
      <c r="I189" s="64"/>
      <c r="J189" s="100"/>
      <c r="K189" s="67" t="s">
        <v>154</v>
      </c>
      <c r="L189" s="68">
        <v>10</v>
      </c>
      <c r="M189" s="119"/>
      <c r="N189" s="23">
        <v>29518.13</v>
      </c>
      <c r="O189" s="83">
        <f>+M187-N189</f>
        <v>-162.10000000000218</v>
      </c>
    </row>
    <row r="190" spans="9:18" x14ac:dyDescent="0.3">
      <c r="I190" s="64"/>
      <c r="J190" s="100"/>
      <c r="K190" s="49" t="s">
        <v>31</v>
      </c>
      <c r="L190" s="77">
        <v>2</v>
      </c>
      <c r="M190" s="119"/>
      <c r="N190" s="23">
        <v>28461.39</v>
      </c>
      <c r="O190" s="83">
        <f>+M187-N190</f>
        <v>894.63999999999942</v>
      </c>
    </row>
    <row r="191" spans="9:18" x14ac:dyDescent="0.3">
      <c r="I191" s="64"/>
      <c r="J191" s="100"/>
      <c r="K191" s="49" t="s">
        <v>155</v>
      </c>
      <c r="L191" s="77">
        <v>26</v>
      </c>
      <c r="M191" s="119"/>
      <c r="N191" s="23">
        <v>29352.38</v>
      </c>
      <c r="O191" s="83">
        <f>+M187-N191</f>
        <v>3.6499999999978172</v>
      </c>
    </row>
    <row r="192" spans="9:18" ht="15" customHeight="1" x14ac:dyDescent="0.3">
      <c r="I192" s="64"/>
      <c r="J192" s="100"/>
      <c r="K192" s="72" t="s">
        <v>152</v>
      </c>
      <c r="L192" s="69">
        <v>2</v>
      </c>
      <c r="M192" s="119"/>
      <c r="N192" s="70">
        <v>27238.9</v>
      </c>
      <c r="O192" s="159">
        <f>+M187-N192</f>
        <v>2117.1299999999974</v>
      </c>
    </row>
    <row r="193" spans="9:16" x14ac:dyDescent="0.3">
      <c r="I193" s="64"/>
      <c r="J193" s="102"/>
      <c r="K193" s="72" t="s">
        <v>156</v>
      </c>
      <c r="L193" s="69">
        <v>3</v>
      </c>
      <c r="M193" s="120"/>
      <c r="N193" s="70">
        <v>30574.87</v>
      </c>
      <c r="O193" s="159">
        <f>+M187-N193</f>
        <v>-1218.8400000000001</v>
      </c>
    </row>
    <row r="194" spans="9:16" x14ac:dyDescent="0.3">
      <c r="I194" s="71"/>
      <c r="J194" s="77" t="s">
        <v>79</v>
      </c>
      <c r="K194" s="49" t="s">
        <v>80</v>
      </c>
      <c r="L194" s="77">
        <v>1</v>
      </c>
      <c r="M194" s="25">
        <v>29356.03</v>
      </c>
      <c r="N194" s="23">
        <v>29915.14</v>
      </c>
      <c r="O194" s="83">
        <f>+M194-N194</f>
        <v>-559.11000000000058</v>
      </c>
      <c r="P194" s="72"/>
    </row>
    <row r="195" spans="9:16" ht="14.4" thickBot="1" x14ac:dyDescent="0.35">
      <c r="I195" s="12" t="s">
        <v>157</v>
      </c>
      <c r="J195" s="73"/>
      <c r="K195" s="73"/>
      <c r="L195" s="74">
        <f>SUM(L187:L194)</f>
        <v>51</v>
      </c>
      <c r="M195" s="75"/>
      <c r="N195" s="75"/>
      <c r="O195" s="76"/>
    </row>
    <row r="196" spans="9:16" x14ac:dyDescent="0.3">
      <c r="I196" s="30"/>
      <c r="J196" s="31"/>
      <c r="K196" s="31"/>
      <c r="L196" s="32"/>
      <c r="M196" s="33"/>
      <c r="N196" s="33"/>
      <c r="O196" s="34"/>
    </row>
    <row r="197" spans="9:16" ht="14.4" thickBot="1" x14ac:dyDescent="0.35">
      <c r="I197" s="30"/>
      <c r="J197" s="31"/>
      <c r="K197" s="31"/>
      <c r="L197" s="32"/>
      <c r="M197" s="33"/>
      <c r="N197" s="33"/>
      <c r="O197" s="34"/>
    </row>
    <row r="198" spans="9:16" x14ac:dyDescent="0.3">
      <c r="I198" s="4" t="s">
        <v>4</v>
      </c>
      <c r="J198" s="22" t="s">
        <v>5</v>
      </c>
      <c r="K198" s="22"/>
      <c r="L198" s="35"/>
      <c r="M198" s="35"/>
      <c r="N198" s="35"/>
      <c r="O198" s="36"/>
    </row>
    <row r="199" spans="9:16" x14ac:dyDescent="0.3">
      <c r="I199" s="94">
        <v>30</v>
      </c>
      <c r="J199" s="63" t="s">
        <v>158</v>
      </c>
      <c r="K199" s="121" t="s">
        <v>159</v>
      </c>
      <c r="L199" s="122"/>
      <c r="M199" s="122"/>
      <c r="N199" s="122"/>
      <c r="O199" s="123"/>
    </row>
    <row r="200" spans="9:16" x14ac:dyDescent="0.3">
      <c r="I200" s="95"/>
      <c r="J200" s="7" t="s">
        <v>10</v>
      </c>
      <c r="K200" s="7" t="s">
        <v>11</v>
      </c>
      <c r="L200" s="7" t="s">
        <v>12</v>
      </c>
      <c r="M200" s="7" t="s">
        <v>13</v>
      </c>
      <c r="N200" s="7" t="s">
        <v>14</v>
      </c>
      <c r="O200" s="8" t="s">
        <v>15</v>
      </c>
    </row>
    <row r="201" spans="9:16" x14ac:dyDescent="0.3">
      <c r="I201" s="95"/>
      <c r="J201" s="118" t="s">
        <v>16</v>
      </c>
      <c r="K201" s="49" t="s">
        <v>160</v>
      </c>
      <c r="L201" s="77">
        <v>2</v>
      </c>
      <c r="M201" s="101">
        <v>27894.94</v>
      </c>
      <c r="N201" s="23">
        <v>29352.38</v>
      </c>
      <c r="O201" s="83">
        <f>+M201-N201</f>
        <v>-1457.4400000000023</v>
      </c>
    </row>
    <row r="202" spans="9:16" x14ac:dyDescent="0.3">
      <c r="I202" s="95"/>
      <c r="J202" s="119"/>
      <c r="K202" s="49" t="s">
        <v>161</v>
      </c>
      <c r="L202" s="77">
        <v>3</v>
      </c>
      <c r="M202" s="124"/>
      <c r="N202" s="23">
        <v>28461.39</v>
      </c>
      <c r="O202" s="83">
        <f>+M201-N202</f>
        <v>-566.45000000000073</v>
      </c>
    </row>
    <row r="203" spans="9:16" x14ac:dyDescent="0.3">
      <c r="I203" s="95"/>
      <c r="J203" s="119"/>
      <c r="K203" s="49" t="s">
        <v>162</v>
      </c>
      <c r="L203" s="77">
        <v>1</v>
      </c>
      <c r="M203" s="124"/>
      <c r="N203" s="23">
        <v>27801.66</v>
      </c>
      <c r="O203" s="83">
        <f>+M201-N203</f>
        <v>93.279999999998836</v>
      </c>
    </row>
    <row r="204" spans="9:16" x14ac:dyDescent="0.3">
      <c r="I204" s="95"/>
      <c r="J204" s="119"/>
      <c r="K204" s="49" t="s">
        <v>163</v>
      </c>
      <c r="L204" s="77">
        <v>21</v>
      </c>
      <c r="M204" s="124"/>
      <c r="N204" s="23">
        <v>27238.9</v>
      </c>
      <c r="O204" s="83">
        <f>+M201-N204</f>
        <v>656.03999999999724</v>
      </c>
    </row>
    <row r="205" spans="9:16" x14ac:dyDescent="0.3">
      <c r="I205" s="95"/>
      <c r="J205" s="125" t="s">
        <v>45</v>
      </c>
      <c r="K205" s="49" t="s">
        <v>164</v>
      </c>
      <c r="L205" s="77">
        <v>2</v>
      </c>
      <c r="M205" s="105">
        <v>27894.94</v>
      </c>
      <c r="N205" s="23">
        <v>28295.64</v>
      </c>
      <c r="O205" s="83">
        <f>+M205-N205</f>
        <v>-400.70000000000073</v>
      </c>
    </row>
    <row r="206" spans="9:16" x14ac:dyDescent="0.3">
      <c r="I206" s="95"/>
      <c r="J206" s="125"/>
      <c r="K206" s="49" t="s">
        <v>165</v>
      </c>
      <c r="L206" s="77">
        <v>2</v>
      </c>
      <c r="M206" s="105"/>
      <c r="N206" s="23">
        <v>27238.9</v>
      </c>
      <c r="O206" s="83">
        <f>+M205-N206</f>
        <v>656.03999999999724</v>
      </c>
    </row>
    <row r="207" spans="9:16" ht="14.4" thickBot="1" x14ac:dyDescent="0.35">
      <c r="I207" s="12" t="s">
        <v>166</v>
      </c>
      <c r="J207" s="26"/>
      <c r="K207" s="26"/>
      <c r="L207" s="27">
        <f>SUM(L201:L206)</f>
        <v>31</v>
      </c>
      <c r="M207" s="28"/>
      <c r="N207" s="28"/>
      <c r="O207" s="29"/>
    </row>
    <row r="208" spans="9:16" ht="15" customHeight="1" thickBot="1" x14ac:dyDescent="0.35">
      <c r="I208" s="17"/>
      <c r="J208" s="18"/>
      <c r="K208" s="18"/>
      <c r="L208" s="19"/>
      <c r="M208" s="20"/>
      <c r="N208" s="20"/>
      <c r="O208" s="21"/>
    </row>
    <row r="209" spans="9:15" x14ac:dyDescent="0.3">
      <c r="I209" s="4" t="s">
        <v>4</v>
      </c>
      <c r="J209" s="22" t="s">
        <v>5</v>
      </c>
      <c r="K209" s="22"/>
      <c r="L209" s="35"/>
      <c r="M209" s="35"/>
      <c r="N209" s="35"/>
      <c r="O209" s="36"/>
    </row>
    <row r="210" spans="9:15" x14ac:dyDescent="0.3">
      <c r="I210" s="108">
        <v>31</v>
      </c>
      <c r="J210" s="6" t="s">
        <v>167</v>
      </c>
      <c r="K210" s="96" t="s">
        <v>168</v>
      </c>
      <c r="L210" s="97"/>
      <c r="M210" s="97"/>
      <c r="N210" s="97"/>
      <c r="O210" s="98"/>
    </row>
    <row r="211" spans="9:15" ht="15" customHeight="1" x14ac:dyDescent="0.3">
      <c r="I211" s="109"/>
      <c r="J211" s="7" t="s">
        <v>10</v>
      </c>
      <c r="K211" s="7" t="s">
        <v>11</v>
      </c>
      <c r="L211" s="7" t="s">
        <v>12</v>
      </c>
      <c r="M211" s="7" t="s">
        <v>13</v>
      </c>
      <c r="N211" s="7" t="s">
        <v>14</v>
      </c>
      <c r="O211" s="8" t="s">
        <v>15</v>
      </c>
    </row>
    <row r="212" spans="9:15" x14ac:dyDescent="0.3">
      <c r="I212" s="109"/>
      <c r="J212" s="104" t="s">
        <v>16</v>
      </c>
      <c r="K212" s="78" t="s">
        <v>169</v>
      </c>
      <c r="L212" s="77">
        <v>563</v>
      </c>
      <c r="M212" s="105">
        <v>22153.38</v>
      </c>
      <c r="N212" s="23">
        <v>22146.66</v>
      </c>
      <c r="O212" s="83">
        <f>+M212-N212</f>
        <v>6.7200000000011642</v>
      </c>
    </row>
    <row r="213" spans="9:15" x14ac:dyDescent="0.3">
      <c r="I213" s="109"/>
      <c r="J213" s="104"/>
      <c r="K213" s="24" t="s">
        <v>170</v>
      </c>
      <c r="L213" s="77">
        <v>20</v>
      </c>
      <c r="M213" s="105"/>
      <c r="N213" s="23">
        <v>21089.919999999998</v>
      </c>
      <c r="O213" s="83">
        <f>+M212-N213</f>
        <v>1063.4600000000028</v>
      </c>
    </row>
    <row r="214" spans="9:15" x14ac:dyDescent="0.3">
      <c r="I214" s="109"/>
      <c r="J214" s="104"/>
      <c r="K214" s="24" t="s">
        <v>170</v>
      </c>
      <c r="L214" s="48">
        <v>1</v>
      </c>
      <c r="M214" s="105"/>
      <c r="N214" s="23">
        <v>20527.16</v>
      </c>
      <c r="O214" s="83">
        <f>+M212-N214</f>
        <v>1626.2200000000012</v>
      </c>
    </row>
    <row r="215" spans="9:15" ht="15.75" customHeight="1" x14ac:dyDescent="0.3">
      <c r="I215" s="109"/>
      <c r="J215" s="104"/>
      <c r="K215" s="24" t="s">
        <v>3</v>
      </c>
      <c r="L215" s="48">
        <v>2</v>
      </c>
      <c r="M215" s="25">
        <v>12922.8</v>
      </c>
      <c r="N215" s="23">
        <v>12918.89</v>
      </c>
      <c r="O215" s="83">
        <f>+M215-N215</f>
        <v>3.9099999999998545</v>
      </c>
    </row>
    <row r="216" spans="9:15" x14ac:dyDescent="0.3">
      <c r="I216" s="109"/>
      <c r="J216" s="104"/>
      <c r="K216" s="78" t="s">
        <v>169</v>
      </c>
      <c r="L216" s="48">
        <v>6</v>
      </c>
      <c r="M216" s="25">
        <v>11076.69</v>
      </c>
      <c r="N216" s="23">
        <v>11073.33</v>
      </c>
      <c r="O216" s="83">
        <f>+M216-N216</f>
        <v>3.3600000000005821</v>
      </c>
    </row>
    <row r="217" spans="9:15" ht="15" customHeight="1" x14ac:dyDescent="0.3">
      <c r="I217" s="109"/>
      <c r="J217" s="104"/>
      <c r="K217" s="24" t="s">
        <v>3</v>
      </c>
      <c r="L217" s="48">
        <v>17</v>
      </c>
      <c r="M217" s="25">
        <v>9230.57</v>
      </c>
      <c r="N217" s="23">
        <v>9227.7800000000007</v>
      </c>
      <c r="O217" s="83">
        <f>+M217-N217</f>
        <v>2.7899999999990541</v>
      </c>
    </row>
    <row r="218" spans="9:15" x14ac:dyDescent="0.3">
      <c r="I218" s="109"/>
      <c r="J218" s="104"/>
      <c r="K218" s="78" t="s">
        <v>169</v>
      </c>
      <c r="L218" s="48">
        <v>31</v>
      </c>
      <c r="M218" s="105">
        <v>8861.35</v>
      </c>
      <c r="N218" s="23">
        <v>8858.66</v>
      </c>
      <c r="O218" s="83">
        <f>+M218-N218</f>
        <v>2.6900000000005093</v>
      </c>
    </row>
    <row r="219" spans="9:15" x14ac:dyDescent="0.3">
      <c r="I219" s="109"/>
      <c r="J219" s="104"/>
      <c r="K219" s="24" t="s">
        <v>171</v>
      </c>
      <c r="L219" s="48">
        <v>1</v>
      </c>
      <c r="M219" s="105"/>
      <c r="N219" s="23">
        <v>8633.56</v>
      </c>
      <c r="O219" s="83">
        <f>+M218-N219</f>
        <v>227.79000000000087</v>
      </c>
    </row>
    <row r="220" spans="9:15" x14ac:dyDescent="0.3">
      <c r="I220" s="110"/>
      <c r="J220" s="104"/>
      <c r="K220" s="24"/>
      <c r="L220" s="48"/>
      <c r="M220" s="105"/>
      <c r="N220" s="23"/>
      <c r="O220" s="83">
        <f>+M218-N220</f>
        <v>8861.35</v>
      </c>
    </row>
    <row r="221" spans="9:15" ht="14.4" thickBot="1" x14ac:dyDescent="0.35">
      <c r="I221" s="12" t="s">
        <v>172</v>
      </c>
      <c r="J221" s="26"/>
      <c r="K221" s="26"/>
      <c r="L221" s="27">
        <f>SUM(L212:L220)</f>
        <v>641</v>
      </c>
      <c r="M221" s="28"/>
      <c r="N221" s="28"/>
      <c r="O221" s="29"/>
    </row>
    <row r="222" spans="9:15" ht="14.4" thickBot="1" x14ac:dyDescent="0.35">
      <c r="I222" s="17"/>
      <c r="J222" s="18"/>
      <c r="K222" s="18"/>
      <c r="L222" s="19"/>
      <c r="M222" s="20"/>
      <c r="N222" s="20"/>
      <c r="O222" s="21"/>
    </row>
    <row r="223" spans="9:15" x14ac:dyDescent="0.3">
      <c r="I223" s="4" t="s">
        <v>4</v>
      </c>
      <c r="J223" s="22" t="s">
        <v>5</v>
      </c>
      <c r="K223" s="22"/>
      <c r="L223" s="35"/>
      <c r="M223" s="35"/>
      <c r="N223" s="35"/>
      <c r="O223" s="36"/>
    </row>
    <row r="224" spans="9:15" x14ac:dyDescent="0.3">
      <c r="I224" s="108">
        <v>32</v>
      </c>
      <c r="J224" s="6" t="s">
        <v>173</v>
      </c>
      <c r="K224" s="96" t="s">
        <v>174</v>
      </c>
      <c r="L224" s="97"/>
      <c r="M224" s="97"/>
      <c r="N224" s="97"/>
      <c r="O224" s="98"/>
    </row>
    <row r="225" spans="9:15" x14ac:dyDescent="0.3">
      <c r="I225" s="109"/>
      <c r="J225" s="7" t="s">
        <v>10</v>
      </c>
      <c r="K225" s="7" t="s">
        <v>11</v>
      </c>
      <c r="L225" s="7" t="s">
        <v>12</v>
      </c>
      <c r="M225" s="7" t="s">
        <v>13</v>
      </c>
      <c r="N225" s="7" t="s">
        <v>14</v>
      </c>
      <c r="O225" s="8" t="s">
        <v>15</v>
      </c>
    </row>
    <row r="226" spans="9:15" ht="15" customHeight="1" x14ac:dyDescent="0.3">
      <c r="I226" s="109"/>
      <c r="J226" s="111" t="s">
        <v>16</v>
      </c>
      <c r="K226" s="78" t="s">
        <v>3</v>
      </c>
      <c r="L226" s="79">
        <v>60</v>
      </c>
      <c r="M226" s="56">
        <v>21389.59</v>
      </c>
      <c r="N226" s="23">
        <v>21089.919999999998</v>
      </c>
      <c r="O226" s="83">
        <f>+M226-N226</f>
        <v>299.67000000000189</v>
      </c>
    </row>
    <row r="227" spans="9:15" ht="15" customHeight="1" x14ac:dyDescent="0.3">
      <c r="I227" s="109"/>
      <c r="J227" s="112"/>
      <c r="K227" s="78" t="s">
        <v>3</v>
      </c>
      <c r="L227" s="79">
        <v>2</v>
      </c>
      <c r="M227" s="25">
        <v>8555.84</v>
      </c>
      <c r="N227" s="23">
        <v>8435.9699999999993</v>
      </c>
      <c r="O227" s="83">
        <f>+M227-N227</f>
        <v>119.8700000000008</v>
      </c>
    </row>
    <row r="228" spans="9:15" x14ac:dyDescent="0.3">
      <c r="I228" s="109"/>
      <c r="J228" s="80" t="s">
        <v>45</v>
      </c>
      <c r="K228" s="78" t="s">
        <v>3</v>
      </c>
      <c r="L228" s="79">
        <v>2</v>
      </c>
      <c r="M228" s="25">
        <v>21389.59</v>
      </c>
      <c r="N228" s="23">
        <v>21089.919999999998</v>
      </c>
      <c r="O228" s="83">
        <f>+M228-N228</f>
        <v>299.67000000000189</v>
      </c>
    </row>
    <row r="229" spans="9:15" x14ac:dyDescent="0.3">
      <c r="I229" s="110"/>
      <c r="J229" s="81" t="s">
        <v>175</v>
      </c>
      <c r="K229" s="67" t="s">
        <v>176</v>
      </c>
      <c r="L229" s="68">
        <v>2</v>
      </c>
      <c r="M229" s="25">
        <v>21389.59</v>
      </c>
      <c r="N229" s="82">
        <v>21583.9</v>
      </c>
      <c r="O229" s="83">
        <f>+M229-N229</f>
        <v>-194.31000000000131</v>
      </c>
    </row>
    <row r="230" spans="9:15" ht="14.4" thickBot="1" x14ac:dyDescent="0.35">
      <c r="I230" s="12" t="s">
        <v>177</v>
      </c>
      <c r="J230" s="84"/>
      <c r="K230" s="84"/>
      <c r="L230" s="85">
        <f>SUM(L226:L229)</f>
        <v>66</v>
      </c>
      <c r="M230" s="86"/>
      <c r="N230" s="86"/>
      <c r="O230" s="87"/>
    </row>
    <row r="231" spans="9:15" ht="14.4" thickBot="1" x14ac:dyDescent="0.35">
      <c r="I231" s="17"/>
      <c r="J231" s="88"/>
      <c r="K231" s="88"/>
      <c r="L231" s="89"/>
      <c r="M231" s="90"/>
      <c r="N231" s="90"/>
      <c r="O231" s="91"/>
    </row>
    <row r="232" spans="9:15" x14ac:dyDescent="0.3">
      <c r="I232" s="4" t="s">
        <v>4</v>
      </c>
      <c r="J232" s="22" t="s">
        <v>5</v>
      </c>
      <c r="K232" s="22"/>
      <c r="L232" s="35"/>
      <c r="M232" s="35"/>
      <c r="N232" s="35"/>
      <c r="O232" s="36"/>
    </row>
    <row r="233" spans="9:15" x14ac:dyDescent="0.3">
      <c r="I233" s="94">
        <v>34</v>
      </c>
      <c r="J233" s="6" t="s">
        <v>178</v>
      </c>
      <c r="K233" s="96" t="s">
        <v>179</v>
      </c>
      <c r="L233" s="97"/>
      <c r="M233" s="97"/>
      <c r="N233" s="97"/>
      <c r="O233" s="98"/>
    </row>
    <row r="234" spans="9:15" x14ac:dyDescent="0.3">
      <c r="I234" s="95"/>
      <c r="J234" s="7" t="s">
        <v>10</v>
      </c>
      <c r="K234" s="7" t="s">
        <v>11</v>
      </c>
      <c r="L234" s="7" t="s">
        <v>12</v>
      </c>
      <c r="M234" s="7" t="s">
        <v>13</v>
      </c>
      <c r="N234" s="7" t="s">
        <v>14</v>
      </c>
      <c r="O234" s="8" t="s">
        <v>15</v>
      </c>
    </row>
    <row r="235" spans="9:15" x14ac:dyDescent="0.3">
      <c r="I235" s="95"/>
      <c r="J235" s="57" t="s">
        <v>180</v>
      </c>
      <c r="K235" s="24" t="s">
        <v>3</v>
      </c>
      <c r="L235" s="48">
        <v>8</v>
      </c>
      <c r="M235" s="92">
        <v>19860.63</v>
      </c>
      <c r="N235" s="23">
        <v>19470.419999999998</v>
      </c>
      <c r="O235" s="83">
        <f>+M235-N235</f>
        <v>390.21000000000276</v>
      </c>
    </row>
    <row r="236" spans="9:15" x14ac:dyDescent="0.3">
      <c r="I236" s="95"/>
      <c r="J236" s="48" t="s">
        <v>45</v>
      </c>
      <c r="K236" s="24" t="s">
        <v>181</v>
      </c>
      <c r="L236" s="48">
        <v>1</v>
      </c>
      <c r="M236" s="92">
        <v>19860.63</v>
      </c>
      <c r="N236" s="23">
        <v>19470.419999999998</v>
      </c>
      <c r="O236" s="83">
        <f>+M236-N236</f>
        <v>390.21000000000276</v>
      </c>
    </row>
    <row r="237" spans="9:15" x14ac:dyDescent="0.3">
      <c r="I237" s="95"/>
      <c r="J237" s="48" t="s">
        <v>182</v>
      </c>
      <c r="K237" s="24" t="s">
        <v>183</v>
      </c>
      <c r="L237" s="48">
        <v>1</v>
      </c>
      <c r="M237" s="92">
        <v>19860.63</v>
      </c>
      <c r="N237" s="23">
        <v>19470.419999999998</v>
      </c>
      <c r="O237" s="83">
        <f>+M237-N237</f>
        <v>390.21000000000276</v>
      </c>
    </row>
    <row r="238" spans="9:15" s="50" customFormat="1" x14ac:dyDescent="0.3">
      <c r="I238" s="106"/>
      <c r="J238" s="93" t="s">
        <v>175</v>
      </c>
      <c r="K238" s="24" t="s">
        <v>3</v>
      </c>
      <c r="L238" s="48">
        <v>8</v>
      </c>
      <c r="M238" s="92">
        <v>19860.63</v>
      </c>
      <c r="N238" s="23">
        <v>19470.419999999998</v>
      </c>
      <c r="O238" s="83">
        <f>+M238-N238</f>
        <v>390.21000000000276</v>
      </c>
    </row>
    <row r="239" spans="9:15" ht="14.4" thickBot="1" x14ac:dyDescent="0.35">
      <c r="I239" s="12" t="s">
        <v>184</v>
      </c>
      <c r="J239" s="26"/>
      <c r="K239" s="26"/>
      <c r="L239" s="27">
        <f>SUM(L235:L238)</f>
        <v>18</v>
      </c>
      <c r="M239" s="28"/>
      <c r="N239" s="28"/>
      <c r="O239" s="29"/>
    </row>
    <row r="240" spans="9:15" ht="14.4" thickBot="1" x14ac:dyDescent="0.35">
      <c r="I240" s="17"/>
      <c r="J240" s="18"/>
      <c r="K240" s="18"/>
      <c r="L240" s="19"/>
      <c r="M240" s="20"/>
      <c r="N240" s="20"/>
      <c r="O240" s="21"/>
    </row>
    <row r="241" spans="9:15" x14ac:dyDescent="0.3">
      <c r="I241" s="4" t="s">
        <v>4</v>
      </c>
      <c r="J241" s="22" t="s">
        <v>5</v>
      </c>
      <c r="K241" s="22"/>
      <c r="L241" s="35"/>
      <c r="M241" s="35"/>
      <c r="N241" s="35"/>
      <c r="O241" s="36"/>
    </row>
    <row r="242" spans="9:15" x14ac:dyDescent="0.3">
      <c r="I242" s="157">
        <v>35</v>
      </c>
      <c r="J242" s="6" t="s">
        <v>185</v>
      </c>
      <c r="K242" s="103" t="s">
        <v>186</v>
      </c>
      <c r="L242" s="103"/>
      <c r="M242" s="103"/>
      <c r="N242" s="103"/>
      <c r="O242" s="134"/>
    </row>
    <row r="243" spans="9:15" x14ac:dyDescent="0.3">
      <c r="I243" s="157"/>
      <c r="J243" s="7" t="s">
        <v>10</v>
      </c>
      <c r="K243" s="7" t="s">
        <v>11</v>
      </c>
      <c r="L243" s="7" t="s">
        <v>12</v>
      </c>
      <c r="M243" s="7" t="s">
        <v>13</v>
      </c>
      <c r="N243" s="7" t="s">
        <v>14</v>
      </c>
      <c r="O243" s="8" t="s">
        <v>15</v>
      </c>
    </row>
    <row r="244" spans="9:15" x14ac:dyDescent="0.3">
      <c r="I244" s="157"/>
      <c r="J244" s="24" t="s">
        <v>79</v>
      </c>
      <c r="K244" s="24" t="s">
        <v>187</v>
      </c>
      <c r="L244" s="48">
        <v>1</v>
      </c>
      <c r="M244" s="105">
        <v>30221.119999999999</v>
      </c>
      <c r="N244" s="23">
        <v>29915.14</v>
      </c>
      <c r="O244" s="83">
        <f>+M244-N244</f>
        <v>305.97999999999956</v>
      </c>
    </row>
    <row r="245" spans="9:15" x14ac:dyDescent="0.3">
      <c r="I245" s="157"/>
      <c r="J245" s="107" t="s">
        <v>16</v>
      </c>
      <c r="K245" s="24" t="s">
        <v>3</v>
      </c>
      <c r="L245" s="48">
        <v>5</v>
      </c>
      <c r="M245" s="105"/>
      <c r="N245" s="23">
        <v>29915.14</v>
      </c>
      <c r="O245" s="83">
        <f>+M244-N245</f>
        <v>305.97999999999956</v>
      </c>
    </row>
    <row r="246" spans="9:15" s="50" customFormat="1" x14ac:dyDescent="0.3">
      <c r="I246" s="157"/>
      <c r="J246" s="107"/>
      <c r="K246" s="24" t="s">
        <v>3</v>
      </c>
      <c r="L246" s="48">
        <v>23</v>
      </c>
      <c r="M246" s="105"/>
      <c r="N246" s="23">
        <v>29352.38</v>
      </c>
      <c r="O246" s="83">
        <f>+M244-N246</f>
        <v>868.73999999999796</v>
      </c>
    </row>
    <row r="247" spans="9:15" ht="14.4" thickBot="1" x14ac:dyDescent="0.35">
      <c r="I247" s="12" t="s">
        <v>188</v>
      </c>
      <c r="J247" s="26"/>
      <c r="K247" s="26"/>
      <c r="L247" s="27">
        <f>SUM(L244:L246)</f>
        <v>29</v>
      </c>
      <c r="M247" s="28"/>
      <c r="N247" s="28"/>
      <c r="O247" s="29"/>
    </row>
    <row r="248" spans="9:15" ht="14.4" thickBot="1" x14ac:dyDescent="0.35">
      <c r="I248" s="17"/>
      <c r="J248" s="18"/>
      <c r="K248" s="18"/>
      <c r="L248" s="19"/>
      <c r="M248" s="20"/>
      <c r="N248" s="20"/>
      <c r="O248" s="21"/>
    </row>
    <row r="249" spans="9:15" x14ac:dyDescent="0.3">
      <c r="I249" s="4" t="s">
        <v>4</v>
      </c>
      <c r="J249" s="22" t="s">
        <v>5</v>
      </c>
      <c r="K249" s="22"/>
      <c r="L249" s="35"/>
      <c r="M249" s="35"/>
      <c r="N249" s="35"/>
      <c r="O249" s="36"/>
    </row>
    <row r="250" spans="9:15" x14ac:dyDescent="0.3">
      <c r="I250" s="157">
        <v>36</v>
      </c>
      <c r="J250" s="6" t="s">
        <v>189</v>
      </c>
      <c r="K250" s="103" t="s">
        <v>190</v>
      </c>
      <c r="L250" s="103"/>
      <c r="M250" s="103"/>
      <c r="N250" s="103"/>
      <c r="O250" s="134"/>
    </row>
    <row r="251" spans="9:15" x14ac:dyDescent="0.3">
      <c r="I251" s="157"/>
      <c r="J251" s="7" t="s">
        <v>10</v>
      </c>
      <c r="K251" s="7" t="s">
        <v>11</v>
      </c>
      <c r="L251" s="7" t="s">
        <v>12</v>
      </c>
      <c r="M251" s="7" t="s">
        <v>13</v>
      </c>
      <c r="N251" s="7" t="s">
        <v>14</v>
      </c>
      <c r="O251" s="8" t="s">
        <v>15</v>
      </c>
    </row>
    <row r="252" spans="9:15" x14ac:dyDescent="0.3">
      <c r="I252" s="157"/>
      <c r="J252" s="104" t="s">
        <v>45</v>
      </c>
      <c r="K252" s="24" t="s">
        <v>191</v>
      </c>
      <c r="L252" s="48">
        <v>2</v>
      </c>
      <c r="M252" s="105">
        <v>29356.03</v>
      </c>
      <c r="N252" s="23">
        <v>29352.38</v>
      </c>
      <c r="O252" s="83">
        <f>+M252-N252</f>
        <v>3.6499999999978172</v>
      </c>
    </row>
    <row r="253" spans="9:15" x14ac:dyDescent="0.3">
      <c r="I253" s="157"/>
      <c r="J253" s="104"/>
      <c r="K253" s="24" t="s">
        <v>3</v>
      </c>
      <c r="L253" s="48">
        <v>4</v>
      </c>
      <c r="M253" s="105"/>
      <c r="N253" s="23">
        <v>28858.400000000001</v>
      </c>
      <c r="O253" s="83">
        <f>+M252-N253</f>
        <v>497.62999999999738</v>
      </c>
    </row>
    <row r="254" spans="9:15" x14ac:dyDescent="0.3">
      <c r="I254" s="157"/>
      <c r="J254" s="104"/>
      <c r="K254" s="24" t="s">
        <v>3</v>
      </c>
      <c r="L254" s="48">
        <v>4</v>
      </c>
      <c r="M254" s="105"/>
      <c r="N254" s="23">
        <v>28295.64</v>
      </c>
      <c r="O254" s="83">
        <f>+M252-N254</f>
        <v>1060.3899999999994</v>
      </c>
    </row>
    <row r="255" spans="9:15" x14ac:dyDescent="0.3">
      <c r="I255" s="157"/>
      <c r="J255" s="104" t="s">
        <v>16</v>
      </c>
      <c r="K255" s="24" t="s">
        <v>192</v>
      </c>
      <c r="L255" s="48">
        <v>1</v>
      </c>
      <c r="M255" s="105">
        <v>29356.03</v>
      </c>
      <c r="N255" s="23">
        <v>30574.87</v>
      </c>
      <c r="O255" s="83">
        <f>+M255-N255</f>
        <v>-1218.8400000000001</v>
      </c>
    </row>
    <row r="256" spans="9:15" x14ac:dyDescent="0.3">
      <c r="I256" s="157"/>
      <c r="J256" s="104"/>
      <c r="K256" s="24" t="s">
        <v>3</v>
      </c>
      <c r="L256" s="48">
        <v>44</v>
      </c>
      <c r="M256" s="105"/>
      <c r="N256" s="23">
        <v>29352.38</v>
      </c>
      <c r="O256" s="83">
        <f>+M255-N256</f>
        <v>3.6499999999978172</v>
      </c>
    </row>
    <row r="257" spans="8:15" x14ac:dyDescent="0.3">
      <c r="I257" s="157"/>
      <c r="J257" s="104"/>
      <c r="K257" s="24" t="s">
        <v>3</v>
      </c>
      <c r="L257" s="48">
        <v>2</v>
      </c>
      <c r="M257" s="105"/>
      <c r="N257" s="23">
        <v>28461.39</v>
      </c>
      <c r="O257" s="83">
        <f>+M255-N257</f>
        <v>894.63999999999942</v>
      </c>
    </row>
    <row r="258" spans="8:15" x14ac:dyDescent="0.3">
      <c r="I258" s="157"/>
      <c r="J258" s="104"/>
      <c r="K258" s="53" t="s">
        <v>50</v>
      </c>
      <c r="L258" s="54">
        <v>1</v>
      </c>
      <c r="M258" s="105"/>
      <c r="N258" s="23">
        <v>27801.66</v>
      </c>
      <c r="O258" s="83">
        <f>+M255-N258</f>
        <v>1554.369999999999</v>
      </c>
    </row>
    <row r="259" spans="8:15" ht="14.4" thickBot="1" x14ac:dyDescent="0.35">
      <c r="I259" s="12" t="s">
        <v>193</v>
      </c>
      <c r="J259" s="26"/>
      <c r="K259" s="26"/>
      <c r="L259" s="27">
        <f>SUM(L252:L258)</f>
        <v>58</v>
      </c>
      <c r="M259" s="28"/>
      <c r="N259" s="28"/>
      <c r="O259" s="29"/>
    </row>
    <row r="260" spans="8:15" ht="14.4" thickBot="1" x14ac:dyDescent="0.35">
      <c r="I260" s="30"/>
      <c r="J260" s="18"/>
      <c r="K260" s="18"/>
      <c r="L260" s="19"/>
      <c r="M260" s="20"/>
      <c r="N260" s="20"/>
      <c r="O260" s="21"/>
    </row>
    <row r="261" spans="8:15" ht="15" customHeight="1" x14ac:dyDescent="0.3">
      <c r="I261" s="4" t="s">
        <v>4</v>
      </c>
      <c r="J261" s="22" t="s">
        <v>5</v>
      </c>
      <c r="K261" s="22"/>
      <c r="L261" s="35"/>
      <c r="M261" s="35"/>
      <c r="N261" s="35"/>
      <c r="O261" s="36"/>
    </row>
    <row r="262" spans="8:15" x14ac:dyDescent="0.3">
      <c r="I262" s="108">
        <v>37</v>
      </c>
      <c r="J262" s="6" t="s">
        <v>138</v>
      </c>
      <c r="K262" s="103" t="s">
        <v>194</v>
      </c>
      <c r="L262" s="103"/>
      <c r="M262" s="103"/>
      <c r="N262" s="103"/>
      <c r="O262" s="134"/>
    </row>
    <row r="263" spans="8:15" x14ac:dyDescent="0.3">
      <c r="I263" s="109"/>
      <c r="J263" s="7" t="s">
        <v>10</v>
      </c>
      <c r="K263" s="7" t="s">
        <v>11</v>
      </c>
      <c r="L263" s="7" t="s">
        <v>12</v>
      </c>
      <c r="M263" s="7" t="s">
        <v>13</v>
      </c>
      <c r="N263" s="7" t="s">
        <v>14</v>
      </c>
      <c r="O263" s="8" t="s">
        <v>15</v>
      </c>
    </row>
    <row r="264" spans="8:15" x14ac:dyDescent="0.3">
      <c r="I264" s="110"/>
      <c r="J264" s="48" t="s">
        <v>72</v>
      </c>
      <c r="K264" s="24" t="s">
        <v>195</v>
      </c>
      <c r="L264" s="48">
        <v>1</v>
      </c>
      <c r="M264" s="25">
        <v>27894.94</v>
      </c>
      <c r="N264" s="23">
        <v>27238.9</v>
      </c>
      <c r="O264" s="83">
        <f>+M264-N264</f>
        <v>656.03999999999724</v>
      </c>
    </row>
    <row r="265" spans="8:15" ht="14.4" thickBot="1" x14ac:dyDescent="0.35">
      <c r="I265" s="12" t="s">
        <v>196</v>
      </c>
      <c r="J265" s="26"/>
      <c r="K265" s="26"/>
      <c r="L265" s="27">
        <f>SUM(L264:L264)</f>
        <v>1</v>
      </c>
      <c r="M265" s="28"/>
      <c r="N265" s="28"/>
      <c r="O265" s="29"/>
    </row>
    <row r="266" spans="8:15" ht="14.4" thickBot="1" x14ac:dyDescent="0.35">
      <c r="I266" s="17"/>
      <c r="J266" s="18"/>
      <c r="K266" s="18"/>
      <c r="L266" s="19"/>
      <c r="M266" s="20"/>
      <c r="N266" s="20"/>
      <c r="O266" s="21"/>
    </row>
    <row r="267" spans="8:15" x14ac:dyDescent="0.3">
      <c r="I267" s="4" t="s">
        <v>4</v>
      </c>
      <c r="J267" s="22" t="s">
        <v>5</v>
      </c>
      <c r="K267" s="22"/>
      <c r="L267" s="35"/>
      <c r="M267" s="35"/>
      <c r="N267" s="35"/>
      <c r="O267" s="36"/>
    </row>
    <row r="268" spans="8:15" x14ac:dyDescent="0.3">
      <c r="H268" s="154"/>
      <c r="I268" s="94">
        <v>38</v>
      </c>
      <c r="J268" s="6" t="s">
        <v>205</v>
      </c>
      <c r="K268" s="96" t="s">
        <v>197</v>
      </c>
      <c r="L268" s="97"/>
      <c r="M268" s="97"/>
      <c r="N268" s="97"/>
      <c r="O268" s="98"/>
    </row>
    <row r="269" spans="8:15" x14ac:dyDescent="0.3">
      <c r="H269" s="154"/>
      <c r="I269" s="95"/>
      <c r="J269" s="7" t="s">
        <v>10</v>
      </c>
      <c r="K269" s="7" t="s">
        <v>11</v>
      </c>
      <c r="L269" s="7" t="s">
        <v>12</v>
      </c>
      <c r="M269" s="7" t="s">
        <v>13</v>
      </c>
      <c r="N269" s="7" t="s">
        <v>14</v>
      </c>
      <c r="O269" s="8" t="s">
        <v>15</v>
      </c>
    </row>
    <row r="270" spans="8:15" x14ac:dyDescent="0.3">
      <c r="H270" s="154"/>
      <c r="I270" s="95"/>
      <c r="J270" s="99" t="s">
        <v>108</v>
      </c>
      <c r="K270" s="24" t="s">
        <v>3</v>
      </c>
      <c r="L270" s="48">
        <v>163</v>
      </c>
      <c r="M270" s="92">
        <v>24507.55</v>
      </c>
      <c r="N270" s="23">
        <v>24498.11</v>
      </c>
      <c r="O270" s="83">
        <f>+M270-N270</f>
        <v>9.4399999999986903</v>
      </c>
    </row>
    <row r="271" spans="8:15" x14ac:dyDescent="0.3">
      <c r="I271" s="95"/>
      <c r="J271" s="100"/>
      <c r="K271" s="24" t="s">
        <v>3</v>
      </c>
      <c r="L271" s="48">
        <v>6</v>
      </c>
      <c r="M271" s="25">
        <v>15317.22</v>
      </c>
      <c r="N271" s="23">
        <v>15311.32</v>
      </c>
      <c r="O271" s="83">
        <f>+M271-N271</f>
        <v>5.8999999999996362</v>
      </c>
    </row>
    <row r="272" spans="8:15" x14ac:dyDescent="0.3">
      <c r="I272" s="95"/>
      <c r="J272" s="100"/>
      <c r="K272" s="24" t="s">
        <v>3</v>
      </c>
      <c r="L272" s="48">
        <v>8</v>
      </c>
      <c r="M272" s="92">
        <v>12253.78</v>
      </c>
      <c r="N272" s="23">
        <v>12249.06</v>
      </c>
      <c r="O272" s="83">
        <f>+M272-N272</f>
        <v>4.7200000000011642</v>
      </c>
    </row>
    <row r="273" spans="9:15" ht="14.4" thickBot="1" x14ac:dyDescent="0.35">
      <c r="I273" s="12" t="s">
        <v>198</v>
      </c>
      <c r="J273" s="26"/>
      <c r="K273" s="26"/>
      <c r="L273" s="27">
        <f>SUM(L270:L272)</f>
        <v>177</v>
      </c>
      <c r="M273" s="28"/>
      <c r="N273" s="28"/>
      <c r="O273" s="29"/>
    </row>
    <row r="274" spans="9:15" ht="14.4" thickBot="1" x14ac:dyDescent="0.35">
      <c r="I274" s="17"/>
      <c r="J274" s="18"/>
      <c r="K274" s="18"/>
      <c r="L274" s="19"/>
      <c r="M274" s="20"/>
      <c r="N274" s="20"/>
      <c r="O274" s="21"/>
    </row>
    <row r="275" spans="9:15" x14ac:dyDescent="0.3">
      <c r="I275" s="4" t="s">
        <v>4</v>
      </c>
      <c r="J275" s="22" t="s">
        <v>5</v>
      </c>
      <c r="K275" s="22"/>
      <c r="L275" s="35"/>
      <c r="M275" s="35"/>
      <c r="N275" s="35"/>
      <c r="O275" s="36"/>
    </row>
    <row r="276" spans="9:15" x14ac:dyDescent="0.3">
      <c r="I276" s="94">
        <v>39</v>
      </c>
      <c r="J276" s="6" t="s">
        <v>199</v>
      </c>
      <c r="K276" s="96" t="s">
        <v>200</v>
      </c>
      <c r="L276" s="97"/>
      <c r="M276" s="97"/>
      <c r="N276" s="97"/>
      <c r="O276" s="98"/>
    </row>
    <row r="277" spans="9:15" x14ac:dyDescent="0.3">
      <c r="I277" s="95"/>
      <c r="J277" s="7" t="s">
        <v>10</v>
      </c>
      <c r="K277" s="7" t="s">
        <v>11</v>
      </c>
      <c r="L277" s="7" t="s">
        <v>12</v>
      </c>
      <c r="M277" s="7" t="s">
        <v>13</v>
      </c>
      <c r="N277" s="7" t="s">
        <v>14</v>
      </c>
      <c r="O277" s="8" t="s">
        <v>15</v>
      </c>
    </row>
    <row r="278" spans="9:15" x14ac:dyDescent="0.3">
      <c r="I278" s="95"/>
      <c r="J278" s="99" t="s">
        <v>16</v>
      </c>
      <c r="K278" s="24" t="s">
        <v>3</v>
      </c>
      <c r="L278" s="48">
        <v>91</v>
      </c>
      <c r="M278" s="101">
        <v>22153.38</v>
      </c>
      <c r="N278" s="23">
        <v>22146.66</v>
      </c>
      <c r="O278" s="83">
        <f>+M278-N278</f>
        <v>6.7200000000011642</v>
      </c>
    </row>
    <row r="279" spans="9:15" x14ac:dyDescent="0.3">
      <c r="I279" s="95"/>
      <c r="J279" s="100"/>
      <c r="K279" s="24" t="s">
        <v>201</v>
      </c>
      <c r="L279" s="48">
        <v>1</v>
      </c>
      <c r="M279" s="100"/>
      <c r="N279" s="23">
        <v>21583.9</v>
      </c>
      <c r="O279" s="83">
        <f>+M278-N279</f>
        <v>569.47999999999956</v>
      </c>
    </row>
    <row r="280" spans="9:15" x14ac:dyDescent="0.3">
      <c r="I280" s="95"/>
      <c r="J280" s="100"/>
      <c r="K280" s="24" t="s">
        <v>202</v>
      </c>
      <c r="L280" s="48">
        <v>2</v>
      </c>
      <c r="M280" s="23">
        <v>9230.57</v>
      </c>
      <c r="N280" s="23">
        <v>9227.7800000000007</v>
      </c>
      <c r="O280" s="83"/>
    </row>
    <row r="281" spans="9:15" x14ac:dyDescent="0.3">
      <c r="I281" s="95"/>
      <c r="J281" s="100"/>
      <c r="K281" s="24" t="s">
        <v>201</v>
      </c>
      <c r="L281" s="48">
        <v>1</v>
      </c>
      <c r="M281" s="23">
        <v>8861.35</v>
      </c>
      <c r="N281" s="23">
        <v>8993.2900000000009</v>
      </c>
      <c r="O281" s="83">
        <f>M281-N281</f>
        <v>-131.94000000000051</v>
      </c>
    </row>
    <row r="282" spans="9:15" x14ac:dyDescent="0.3">
      <c r="I282" s="95"/>
      <c r="J282" s="100"/>
      <c r="K282" s="24" t="s">
        <v>3</v>
      </c>
      <c r="L282" s="48">
        <v>13</v>
      </c>
      <c r="M282" s="23">
        <v>8861.35</v>
      </c>
      <c r="N282" s="23">
        <v>8858.66</v>
      </c>
      <c r="O282" s="83">
        <f>M282-N282</f>
        <v>2.6900000000005093</v>
      </c>
    </row>
    <row r="283" spans="9:15" ht="14.4" thickBot="1" x14ac:dyDescent="0.35">
      <c r="I283" s="12" t="s">
        <v>203</v>
      </c>
      <c r="J283" s="26"/>
      <c r="K283" s="26"/>
      <c r="L283" s="27">
        <f>SUM(L278:L282)</f>
        <v>108</v>
      </c>
      <c r="M283" s="28"/>
      <c r="N283" s="28"/>
      <c r="O283" s="29"/>
    </row>
  </sheetData>
  <mergeCells count="153">
    <mergeCell ref="A1:G1"/>
    <mergeCell ref="I1:O1"/>
    <mergeCell ref="C2:G2"/>
    <mergeCell ref="K2:O2"/>
    <mergeCell ref="C3:G3"/>
    <mergeCell ref="K3:O3"/>
    <mergeCell ref="A4:A8"/>
    <mergeCell ref="C4:G4"/>
    <mergeCell ref="I4:I8"/>
    <mergeCell ref="K4:O4"/>
    <mergeCell ref="B6:B8"/>
    <mergeCell ref="C6:C8"/>
    <mergeCell ref="E6:E8"/>
    <mergeCell ref="J6:J8"/>
    <mergeCell ref="K6:K8"/>
    <mergeCell ref="M6:M8"/>
    <mergeCell ref="C11:G11"/>
    <mergeCell ref="K11:O11"/>
    <mergeCell ref="A12:A19"/>
    <mergeCell ref="C12:G12"/>
    <mergeCell ref="I12:I14"/>
    <mergeCell ref="K12:O12"/>
    <mergeCell ref="B14:B19"/>
    <mergeCell ref="C14:C19"/>
    <mergeCell ref="E14:E19"/>
    <mergeCell ref="K17:O17"/>
    <mergeCell ref="J26:J28"/>
    <mergeCell ref="M26:M28"/>
    <mergeCell ref="A30:A32"/>
    <mergeCell ref="I32:I35"/>
    <mergeCell ref="K32:O32"/>
    <mergeCell ref="J34:J35"/>
    <mergeCell ref="M34:M35"/>
    <mergeCell ref="I18:I20"/>
    <mergeCell ref="K18:O18"/>
    <mergeCell ref="C22:G22"/>
    <mergeCell ref="A23:A26"/>
    <mergeCell ref="C23:G23"/>
    <mergeCell ref="I24:I28"/>
    <mergeCell ref="K24:O24"/>
    <mergeCell ref="B25:B26"/>
    <mergeCell ref="C25:C26"/>
    <mergeCell ref="E25:E26"/>
    <mergeCell ref="A45:A49"/>
    <mergeCell ref="K45:O45"/>
    <mergeCell ref="I46:I48"/>
    <mergeCell ref="K46:O46"/>
    <mergeCell ref="B47:B49"/>
    <mergeCell ref="C47:C49"/>
    <mergeCell ref="E47:E48"/>
    <mergeCell ref="A36:A41"/>
    <mergeCell ref="E38:E41"/>
    <mergeCell ref="K38:O38"/>
    <mergeCell ref="I39:I41"/>
    <mergeCell ref="K39:O39"/>
    <mergeCell ref="M41:M42"/>
    <mergeCell ref="I52:I54"/>
    <mergeCell ref="A53:A55"/>
    <mergeCell ref="I58:I69"/>
    <mergeCell ref="K58:O58"/>
    <mergeCell ref="A59:A61"/>
    <mergeCell ref="J60:J65"/>
    <mergeCell ref="K60:K65"/>
    <mergeCell ref="M60:M66"/>
    <mergeCell ref="J67:J69"/>
    <mergeCell ref="M67:M68"/>
    <mergeCell ref="I101:I110"/>
    <mergeCell ref="K101:O101"/>
    <mergeCell ref="J103:J107"/>
    <mergeCell ref="M103:M106"/>
    <mergeCell ref="J108:J109"/>
    <mergeCell ref="M108:M109"/>
    <mergeCell ref="I73:I78"/>
    <mergeCell ref="K73:O73"/>
    <mergeCell ref="J75:J77"/>
    <mergeCell ref="M75:M78"/>
    <mergeCell ref="I82:I84"/>
    <mergeCell ref="I88:I97"/>
    <mergeCell ref="J90:J97"/>
    <mergeCell ref="M90:M96"/>
    <mergeCell ref="I134:I136"/>
    <mergeCell ref="K134:O134"/>
    <mergeCell ref="I140:I147"/>
    <mergeCell ref="K140:O140"/>
    <mergeCell ref="J142:J147"/>
    <mergeCell ref="M142:M145"/>
    <mergeCell ref="H114:H116"/>
    <mergeCell ref="I114:I118"/>
    <mergeCell ref="K114:O114"/>
    <mergeCell ref="J116:J118"/>
    <mergeCell ref="M116:M118"/>
    <mergeCell ref="I122:I130"/>
    <mergeCell ref="K122:O122"/>
    <mergeCell ref="J124:J130"/>
    <mergeCell ref="M124:M128"/>
    <mergeCell ref="I151:I155"/>
    <mergeCell ref="K151:O151"/>
    <mergeCell ref="J153:J155"/>
    <mergeCell ref="M153:M155"/>
    <mergeCell ref="I159:I163"/>
    <mergeCell ref="K159:O159"/>
    <mergeCell ref="M161:M163"/>
    <mergeCell ref="N161:N163"/>
    <mergeCell ref="O161:O163"/>
    <mergeCell ref="I167:I169"/>
    <mergeCell ref="K167:O167"/>
    <mergeCell ref="I173:I181"/>
    <mergeCell ref="K173:O173"/>
    <mergeCell ref="J175:J181"/>
    <mergeCell ref="K178:K181"/>
    <mergeCell ref="L178:L181"/>
    <mergeCell ref="M178:M181"/>
    <mergeCell ref="N178:N181"/>
    <mergeCell ref="O178:O181"/>
    <mergeCell ref="I210:I220"/>
    <mergeCell ref="K210:O210"/>
    <mergeCell ref="J212:J220"/>
    <mergeCell ref="M212:M214"/>
    <mergeCell ref="M218:M220"/>
    <mergeCell ref="I224:I229"/>
    <mergeCell ref="K224:O224"/>
    <mergeCell ref="J226:J227"/>
    <mergeCell ref="K185:O185"/>
    <mergeCell ref="J187:J193"/>
    <mergeCell ref="M187:M193"/>
    <mergeCell ref="I199:I206"/>
    <mergeCell ref="K199:O199"/>
    <mergeCell ref="J201:J204"/>
    <mergeCell ref="M201:M204"/>
    <mergeCell ref="J205:J206"/>
    <mergeCell ref="M205:M206"/>
    <mergeCell ref="I250:I258"/>
    <mergeCell ref="K250:O250"/>
    <mergeCell ref="J252:J254"/>
    <mergeCell ref="M252:M254"/>
    <mergeCell ref="J255:J258"/>
    <mergeCell ref="M255:M258"/>
    <mergeCell ref="I233:I238"/>
    <mergeCell ref="K233:O233"/>
    <mergeCell ref="I242:I246"/>
    <mergeCell ref="K242:O242"/>
    <mergeCell ref="M244:M246"/>
    <mergeCell ref="J245:J246"/>
    <mergeCell ref="I276:I282"/>
    <mergeCell ref="K276:O276"/>
    <mergeCell ref="J278:J282"/>
    <mergeCell ref="M278:M279"/>
    <mergeCell ref="I262:I264"/>
    <mergeCell ref="K262:O262"/>
    <mergeCell ref="H268:H270"/>
    <mergeCell ref="I268:I272"/>
    <mergeCell ref="K268:O268"/>
    <mergeCell ref="J270:J27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resumo criterios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2022-02-03T13:34:57Z</cp:lastPrinted>
  <dcterms:created xsi:type="dcterms:W3CDTF">2022-02-03T07:48:25Z</dcterms:created>
  <dcterms:modified xsi:type="dcterms:W3CDTF">2022-02-03T13:35:05Z</dcterms:modified>
</cp:coreProperties>
</file>